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20115" windowHeight="6990"/>
  </bookViews>
  <sheets>
    <sheet name="SUSTENTO INDICADOR IMM" sheetId="1" r:id="rId1"/>
  </sheets>
  <externalReferences>
    <externalReference r:id="rId2"/>
    <externalReference r:id="rId3"/>
    <externalReference r:id="rId4"/>
  </externalReferences>
  <definedNames>
    <definedName name="_xlnm._FilterDatabase" localSheetId="0" hidden="1">'SUSTENTO INDICADOR IMM'!$B$23:$T$112</definedName>
    <definedName name="_xlnm.Print_Area" localSheetId="0">'SUSTENTO INDICADOR IMM'!$A$1:$U$117</definedName>
    <definedName name="Categoria">[1]Listas!$D$3:$D$18</definedName>
    <definedName name="Dimension" localSheetId="0">[3]Listas!$U$3:$U$6</definedName>
    <definedName name="Dimension">[1]Listas!$U$3:$U$6</definedName>
    <definedName name="Fin">[1]Listas!$F$3:$F$6</definedName>
    <definedName name="Frecuencia" localSheetId="0">[2]Listas!$Y$3:$Y$10</definedName>
    <definedName name="Frecuencia">[1]Listas!$Y$3:$Y$10</definedName>
    <definedName name="Municipio">[1]Listas!$B$3:$B$127</definedName>
    <definedName name="Programa">OFFSET([1]Base!$C$1,0,0,COUNTA([1]Base!$C:$C))</definedName>
    <definedName name="Tipo" localSheetId="0">[3]Listas!$V$3:$V$4</definedName>
    <definedName name="Tipo">[1]Listas!$V$3:$V$4</definedName>
    <definedName name="Unidad">OFFSET([1]Base!$E$1,0,0,COUNTA([1]Base!$E:$E))</definedName>
  </definedNames>
  <calcPr calcId="144525"/>
</workbook>
</file>

<file path=xl/calcChain.xml><?xml version="1.0" encoding="utf-8"?>
<calcChain xmlns="http://schemas.openxmlformats.org/spreadsheetml/2006/main">
  <c r="R112" i="1" l="1"/>
  <c r="R111" i="1"/>
  <c r="R110" i="1"/>
  <c r="R109" i="1"/>
  <c r="R108" i="1"/>
  <c r="R107" i="1"/>
  <c r="R106" i="1"/>
  <c r="R105" i="1"/>
  <c r="R104" i="1"/>
  <c r="R103" i="1"/>
  <c r="R100" i="1"/>
  <c r="R99" i="1"/>
  <c r="R98" i="1"/>
  <c r="R97" i="1"/>
  <c r="R96" i="1"/>
  <c r="R95" i="1"/>
  <c r="R94" i="1"/>
  <c r="R93" i="1"/>
  <c r="R92" i="1"/>
  <c r="R91" i="1"/>
  <c r="R90" i="1"/>
  <c r="M85" i="1" s="1"/>
  <c r="R85" i="1" s="1"/>
  <c r="R89" i="1"/>
  <c r="O85" i="1"/>
  <c r="R83" i="1"/>
  <c r="R82" i="1"/>
  <c r="R81" i="1"/>
  <c r="R80" i="1"/>
  <c r="R79" i="1"/>
  <c r="R78" i="1"/>
  <c r="R77" i="1"/>
  <c r="R76" i="1"/>
  <c r="R75" i="1"/>
  <c r="R74" i="1"/>
  <c r="R73" i="1"/>
  <c r="R70" i="1"/>
  <c r="R69" i="1"/>
  <c r="R68" i="1"/>
  <c r="R67" i="1"/>
  <c r="R66" i="1"/>
  <c r="R65" i="1"/>
  <c r="O61" i="1"/>
  <c r="M61" i="1"/>
  <c r="R61" i="1" s="1"/>
  <c r="R59" i="1"/>
  <c r="R58" i="1"/>
  <c r="R57" i="1"/>
  <c r="R56" i="1"/>
  <c r="R55" i="1"/>
  <c r="R54" i="1"/>
  <c r="R53" i="1"/>
  <c r="R52" i="1"/>
  <c r="R51" i="1"/>
  <c r="R48" i="1"/>
  <c r="R47" i="1"/>
  <c r="R46" i="1"/>
  <c r="R45" i="1"/>
  <c r="R44" i="1"/>
  <c r="R43" i="1"/>
  <c r="R42" i="1"/>
  <c r="R41" i="1"/>
  <c r="R40" i="1"/>
  <c r="R39" i="1"/>
  <c r="R38" i="1"/>
  <c r="R37" i="1"/>
  <c r="R36" i="1"/>
  <c r="R35" i="1"/>
  <c r="O31" i="1" s="1"/>
  <c r="O26" i="1" s="1"/>
  <c r="M31" i="1"/>
  <c r="R29" i="1"/>
  <c r="O24" i="1"/>
  <c r="M24" i="1"/>
  <c r="R24" i="1" s="1"/>
  <c r="J20" i="1"/>
  <c r="I20" i="1"/>
  <c r="H20" i="1"/>
  <c r="G20" i="1"/>
  <c r="F20" i="1"/>
  <c r="E20" i="1"/>
  <c r="R31" i="1" l="1"/>
  <c r="M26" i="1"/>
  <c r="R26" i="1" s="1"/>
</calcChain>
</file>

<file path=xl/sharedStrings.xml><?xml version="1.0" encoding="utf-8"?>
<sst xmlns="http://schemas.openxmlformats.org/spreadsheetml/2006/main" count="354" uniqueCount="176">
  <si>
    <t>Municipio de Ixtlahuacán de los Membrillos, Jal.</t>
  </si>
  <si>
    <t>DIRECCION MUNICIPAL:</t>
  </si>
  <si>
    <t>Instituto Municipal de la Mujer</t>
  </si>
  <si>
    <t>NOMBRE DEL PROGRAMA PRESUPUESTARIO:</t>
  </si>
  <si>
    <t>Desarrollo Social Municipal</t>
  </si>
  <si>
    <t>NOMBRE DEL INDICADOR ESTRATEGICO:</t>
  </si>
  <si>
    <t>Índice de avance en el combate a la marginación municipal (IMNM)</t>
  </si>
  <si>
    <t xml:space="preserve">AÑO: </t>
  </si>
  <si>
    <t>AVANCE ANUAL</t>
  </si>
  <si>
    <t>Criterios para determinar avance de porcentaje de metas</t>
  </si>
  <si>
    <t>Proyectos a desarrollar</t>
  </si>
  <si>
    <t>1ro.</t>
  </si>
  <si>
    <t>2do.</t>
  </si>
  <si>
    <t>3ro.</t>
  </si>
  <si>
    <t>4to.</t>
  </si>
  <si>
    <t>5to.</t>
  </si>
  <si>
    <t>6to.</t>
  </si>
  <si>
    <t>En la MIR se establecen los proyectos que ha programado la dirección para cumplir con el indicador estrategico  durante la administración, con el cumplimiento al 100% de ellos y sus variables dara cumplimiento a las meta individuales y de la dirección que constituyen el indicador estrategico o de evaluacion del exito ejercico el presupuesto asignado a la direccion y a cada proyecto con sus actividades, los informes bimensuales seran la suma de los valores relativos de cada bimestre que se va acumulando, hasta llegar al último bimestre de trabajo para su cumplimiento.</t>
  </si>
  <si>
    <t>Maltrato y Desigualdad de Géneros Disminuidos</t>
  </si>
  <si>
    <t>ÍNDICE de institucionalización de la perspectiva de genero en el ayuntamiento (Í6-IPDGA)</t>
  </si>
  <si>
    <t>Desarrollar dos programas para prevenir y erradicar la violencia de genero.  1 .- Proyecto quiérete Mujer   2.-Proyecto Junto a ti</t>
  </si>
  <si>
    <t>PORCENTAJE de avance del programa de prevención de la violencia de genero que disminuya la presencia de feminicidios (P69-APPVG)</t>
  </si>
  <si>
    <t xml:space="preserve">Implementar dos programas  "Mujer es poder"  y "Mujeres en acción"  </t>
  </si>
  <si>
    <t>PORCENTAJE de implementación de los dos programas con población femenina ocupada (P70-IDP)</t>
  </si>
  <si>
    <t>Actualizar el Reglamento Municipal respecto a la Ley de Acceso a una Vida Libre de Violencia y a la Ley de Igualdad  para Mujeres y Hombres, y asi contar con un reglamento adaptado  a lo observado por la secretaria de igualdad sustantiva.</t>
  </si>
  <si>
    <t>PORCENTAJE de actualización del reglamento (P71-ARLA)</t>
  </si>
  <si>
    <t>VALOR BIMESTRAL DEL INDICADOR</t>
  </si>
  <si>
    <t>Proyectos a Desarrollar</t>
  </si>
  <si>
    <t>Nombre del indicador</t>
  </si>
  <si>
    <t>Definición</t>
  </si>
  <si>
    <t>Método de cálculo</t>
  </si>
  <si>
    <t>Valor programado 1 (Numerador)</t>
  </si>
  <si>
    <t>Valor programado 2 (Denominador)</t>
  </si>
  <si>
    <t>Frecuencia de medición</t>
  </si>
  <si>
    <t>Meta</t>
  </si>
  <si>
    <t>Caracteristicas del Indicador</t>
  </si>
  <si>
    <t>Propósito</t>
  </si>
  <si>
    <t>Maltrato y Desigualdad de Género Disminuidos</t>
  </si>
  <si>
    <t>Mide los avances en la instrumentacion de la institucionalización de la perspectiva de genero en el ayuntamiento a traves de sus proyectos y reglamento</t>
  </si>
  <si>
    <t>(valor resultante de sumar los valores individuales  de  los cosientes entre sus denominadores por su ponderacion asignada, que miden las  variables de: prevención de violencia, femeninas ocupadas y actualizacion reglamento  con su correspondientes ponderaciones de .3, .3,  y .4)</t>
  </si>
  <si>
    <t>ANUAL</t>
  </si>
  <si>
    <t>Eficacia</t>
  </si>
  <si>
    <t>Dimensión</t>
  </si>
  <si>
    <t>Estratégico</t>
  </si>
  <si>
    <t>Tipo</t>
  </si>
  <si>
    <t>Bimestral</t>
  </si>
  <si>
    <t>Índice</t>
  </si>
  <si>
    <t>Unidad de medida</t>
  </si>
  <si>
    <t>Calendario de ejecución</t>
  </si>
  <si>
    <t>Enero</t>
  </si>
  <si>
    <t>Feb</t>
  </si>
  <si>
    <t>Mzo</t>
  </si>
  <si>
    <t>Abril</t>
  </si>
  <si>
    <t>Mayo</t>
  </si>
  <si>
    <t>Jun</t>
  </si>
  <si>
    <t>Jul</t>
  </si>
  <si>
    <t>Agosto</t>
  </si>
  <si>
    <t>Sept</t>
  </si>
  <si>
    <t>Oct</t>
  </si>
  <si>
    <t>Nov</t>
  </si>
  <si>
    <t>Dic</t>
  </si>
  <si>
    <t>Componente 1</t>
  </si>
  <si>
    <t>Mide le disminución y denuncia del abuso de mujeres violentadas que pueden terminar en feminicidios</t>
  </si>
  <si>
    <r>
      <t xml:space="preserve">(Cantidad de actividades </t>
    </r>
    <r>
      <rPr>
        <b/>
        <sz val="9"/>
        <color rgb="FFFF0000"/>
        <rFont val="Arial"/>
        <family val="2"/>
      </rPr>
      <t xml:space="preserve"> (12) </t>
    </r>
    <r>
      <rPr>
        <sz val="9"/>
        <rFont val="Arial"/>
        <family val="2"/>
      </rPr>
      <t xml:space="preserve">concluidas para la implementación de los programas para prevenir y erradicar la violencia de genero.  1 .- Proyecto quiérete Mujer (8) y  2.-Proyecto Junto a ti (4)".  / Total de actividades </t>
    </r>
    <r>
      <rPr>
        <b/>
        <sz val="9"/>
        <color rgb="FFFF0000"/>
        <rFont val="Arial"/>
        <family val="2"/>
      </rPr>
      <t xml:space="preserve"> (12)</t>
    </r>
    <r>
      <rPr>
        <sz val="9"/>
        <rFont val="Arial"/>
        <family val="2"/>
      </rPr>
      <t xml:space="preserve"> para la implementación de los programas para prevenir y erradicar la violencia de genero.  1 .- Proyecto quiérete Mujer (8) y  2.-Proyecto Junto a ti (4)". )*100</t>
    </r>
  </si>
  <si>
    <t>Mensual</t>
  </si>
  <si>
    <t>Gestión</t>
  </si>
  <si>
    <t>Porcentaje</t>
  </si>
  <si>
    <t>Actividad 1-I</t>
  </si>
  <si>
    <t>Proyecto 1: Quierete Mujer</t>
  </si>
  <si>
    <t>Actividad 1.1</t>
  </si>
  <si>
    <t>Se monitorearon las 26  localidades del municipio ( Aguilillas, Buenavista, Cedros, La cañada, Santa Rosa, El Sacrificio, El Rodeo, La Miseria, Santa Ana, La Capilla, Atequiza, Lomas de Atequiza, Huerta Vieja, Puerta del Sol, Olivos I, II y III, Casas Bali, Rinconada las Lomas, Girasoles, Sabinos I, II, III  y IV, Lomas de la capilla, Luis Garcia, y Fracc. Real del Lago, para identificar los lugares que sean focos rojos en cuestion de violencia, ya sea de Gènero, fìsica, social, sexual, psicologica.</t>
  </si>
  <si>
    <t>P</t>
  </si>
  <si>
    <t>E</t>
  </si>
  <si>
    <t>Actividad 1.2</t>
  </si>
  <si>
    <t>Identificamos como focos rojos la cabecera municipal con 49 casos, Aguilillas con 54 casos, Valle de los Girasoles con 52 casos, Santa Rosa con 15 casos, Huerta vieja y Olivos II con 34 casos.</t>
  </si>
  <si>
    <t>Actividad 1.3</t>
  </si>
  <si>
    <t>Se visitaron las localidades de Valle de los Girasoles y Olivos II, 12 miercoles consecutivos, para brindar atención y dar el seguimiento a los 204 casos encontrados. Acudieron las áreas de psicologia y Jurídico los dìas Miercoles con un horario de 9:00 a 3:00 pm para brindar atención y dar seguimiento a los 204 casos encontrados.</t>
  </si>
  <si>
    <t>Actividad 1.4</t>
  </si>
  <si>
    <t xml:space="preserve">Se coordinaron las àreas involucradas del INSTITUTO DE LA MUJER como son Psicologia y Jurìdico para brindar atención y asesoria necesaria a las 204 personas detectadas con problemas de violencia. </t>
  </si>
  <si>
    <t>Actividad 1.5</t>
  </si>
  <si>
    <t xml:space="preserve">Se informò a la población por medio de publicidad en la pàgina oficial  y 7 dìas de perifoneo continuo para dar a conocer los horarios de atenciòn, logrando asi atender 204 familias, beneficiandose  808 ciudadanos. </t>
  </si>
  <si>
    <t>Actividad 1.6</t>
  </si>
  <si>
    <r>
      <t xml:space="preserve">Se proporcionò atenciòn psicologica a 204 personas con un seguimiento de 15 sesiones cada una de las cuales fueron </t>
    </r>
    <r>
      <rPr>
        <b/>
        <sz val="11"/>
        <color rgb="FF000000"/>
        <rFont val="Calibri"/>
        <family val="2"/>
        <scheme val="minor"/>
      </rPr>
      <t>144 por violencia fisica</t>
    </r>
    <r>
      <rPr>
        <sz val="11"/>
        <color rgb="FF000000"/>
        <rFont val="Calibri"/>
        <family val="2"/>
        <scheme val="minor"/>
      </rPr>
      <t xml:space="preserve"> (37  de 18 años, 23 entre 19 y 25 años, 43 entre 26 y 35 años, 32 entre 36 y 45 años, 6 entre 46 y 55 años, y 3 mayores de 55 años de edad)  </t>
    </r>
    <r>
      <rPr>
        <b/>
        <sz val="11"/>
        <color rgb="FF000000"/>
        <rFont val="Calibri"/>
        <family val="2"/>
        <scheme val="minor"/>
      </rPr>
      <t>24 por violencia sexual (</t>
    </r>
    <r>
      <rPr>
        <sz val="11"/>
        <color rgb="FF000000"/>
        <rFont val="Calibri"/>
        <family val="2"/>
        <scheme val="minor"/>
      </rPr>
      <t xml:space="preserve">2 de 18 años, 9 entre 19 y 25 años, 3 entre 26 y 35 años, 6 entre 36 y 45 años, 3 entre 46 y 55 años, y 1 mayor de 55 años de edad), </t>
    </r>
    <r>
      <rPr>
        <b/>
        <sz val="11"/>
        <color rgb="FF000000"/>
        <rFont val="Calibri"/>
        <family val="2"/>
        <scheme val="minor"/>
      </rPr>
      <t>27 por violencia economica</t>
    </r>
    <r>
      <rPr>
        <sz val="11"/>
        <color rgb="FF000000"/>
        <rFont val="Calibri"/>
        <family val="2"/>
        <scheme val="minor"/>
      </rPr>
      <t xml:space="preserve"> ( 10 entre 26 a 35 años, 12 entre 36 y 45 años, 5 entre 46 y 55 años de edad), </t>
    </r>
    <r>
      <rPr>
        <b/>
        <sz val="11"/>
        <color rgb="FF000000"/>
        <rFont val="Calibri"/>
        <family val="2"/>
        <scheme val="minor"/>
      </rPr>
      <t xml:space="preserve">9 por violencia social </t>
    </r>
    <r>
      <rPr>
        <sz val="11"/>
        <color rgb="FF000000"/>
        <rFont val="Calibri"/>
        <family val="2"/>
        <scheme val="minor"/>
      </rPr>
      <t xml:space="preserve">( 4 entre 26 y 35 años, 3 entre 36 y 45 años y 2 mayores de 55 años) de estos 204 casos encontrados se atendieron </t>
    </r>
    <r>
      <rPr>
        <b/>
        <sz val="11"/>
        <color rgb="FF000000"/>
        <rFont val="Calibri"/>
        <family val="2"/>
        <scheme val="minor"/>
      </rPr>
      <t xml:space="preserve">137 casos con asesoria legal </t>
    </r>
    <r>
      <rPr>
        <sz val="11"/>
        <color rgb="FF000000"/>
        <rFont val="Calibri"/>
        <family val="2"/>
        <scheme val="minor"/>
      </rPr>
      <t>general de mujeres victimas de violencia, de las cuales solo 50 quisieron denunciar el abuso.</t>
    </r>
  </si>
  <si>
    <t>Actividad 1.8</t>
  </si>
  <si>
    <t>Fomentamos una cultura de respeto impartiendo conferencias sobre el Autoestima, violencia intrafamiliar, sexualidad y aborto,Rescatando valores en familia, y la igualdad de gènero. Rescando la dignidad de las mujeres en todos los ambitos, superando las 4  formas de violencia ( fisica, psicologica, sexual, social, y economica) y la discriminaciòn en contra de las mujeres, logrando asì el fortalecimiento emosional y econòmico de 204  familias atendidas.</t>
  </si>
  <si>
    <t>Actividad 1-II</t>
  </si>
  <si>
    <t>Proyecto 2: Junto a Ti</t>
  </si>
  <si>
    <t>Actividad 1.9</t>
  </si>
  <si>
    <t xml:space="preserve">Realizamos cronogramas y Visitamos 7 escuelas del municipio, 2 secundarias ( Secundaria Mixta 59 en Buena vista, y Secundaria Foranea Ramiro Fierro en Ixtlahuacan) 5 primarias ( Repùblica Yugoslavia T/M Y T/V en Ixtlahuacan, Emiliano Zapata T/M en Ixtlahuacan, Jose Maria Morelos y Pavon T/M  en Buenavista, Escuela Narciso Mendoza en Ixtlahuacan,) </t>
  </si>
  <si>
    <t>Actividad 1.10</t>
  </si>
  <si>
    <t>Elaboramos planeación de actividades y talleres a ejecutar como son Equidad de gènero, Erradicaciòn de violencia a la Mujer,  y Autoestima en la adolecencia.</t>
  </si>
  <si>
    <t>Actividad 1.11</t>
  </si>
  <si>
    <t>Giramos oficios a las 5 primarias y 2 seundarias  para agendar el espacio donde se impartieron los talleres de Equidad de gènero, Erradicaciòn de violencia a la Mujer,  y Autoestima en la adolecencia.</t>
  </si>
  <si>
    <t>Actividad 1.12</t>
  </si>
  <si>
    <t>Impartimos los talleres obteniendo un alcance de 160  alumnos de 1ro y 3er grado de secundaria, asi como 200 de 5to y 6to  de primaria.</t>
  </si>
  <si>
    <t>Componente 2</t>
  </si>
  <si>
    <t>Implementar dos programas: " Mujer es poder " y Mujeres en acción"</t>
  </si>
  <si>
    <t>Mide el número de población femenina ocupada y activas en el empoderamiento y activación de la mujer</t>
  </si>
  <si>
    <r>
      <t xml:space="preserve">(Cantidad de actividades </t>
    </r>
    <r>
      <rPr>
        <b/>
        <sz val="9"/>
        <color rgb="FFFF0000"/>
        <rFont val="Arial"/>
        <family val="2"/>
      </rPr>
      <t xml:space="preserve"> (8)</t>
    </r>
    <r>
      <rPr>
        <sz val="9"/>
        <rFont val="Arial"/>
        <family val="2"/>
      </rPr>
      <t xml:space="preserve"> concluidas para la implementación de los programas  "Mujer es poder (3)"  y "Mujeres en acción (5)" manteniendo a poblacion femenina ocupada en ellos / Total de de actividades </t>
    </r>
    <r>
      <rPr>
        <b/>
        <sz val="9"/>
        <color rgb="FFFF0000"/>
        <rFont val="Arial"/>
        <family val="2"/>
      </rPr>
      <t xml:space="preserve"> (8)</t>
    </r>
    <r>
      <rPr>
        <sz val="9"/>
        <rFont val="Arial"/>
        <family val="2"/>
      </rPr>
      <t xml:space="preserve"> para la implementación de los programas  "Mujer es poder (3)"  y "Mujeres en acción (5)" manteniendo a poblacion femenina ocupada en ellos )*100</t>
    </r>
  </si>
  <si>
    <t>Actividad 2.1</t>
  </si>
  <si>
    <t xml:space="preserve">Programa "Mujer es poder" </t>
  </si>
  <si>
    <t>Actividad 2.2</t>
  </si>
  <si>
    <t>Impulsamos, diseñamos e implementamos programas de investigaciòn, capacitacipon, difusion y asesoria para incorporar la prespectiva de gènero como politica general en los diferentes aspectos de la vida municipal  con el proposito de favorecer el avance de 100  mujeres.</t>
  </si>
  <si>
    <t>Actividad 2.3</t>
  </si>
  <si>
    <t xml:space="preserve">Se impartiò 1 taller de yoga beneficiando a 30 mujeres y 1 taller de automaquillaje beneficiando a 13 mujeres. </t>
  </si>
  <si>
    <t>Actividad 2.4</t>
  </si>
  <si>
    <t xml:space="preserve">Realizamos 10 dias de perifoneo y 15 dias de difusion en redes sociales para lograr mayor alcance de beneficiarias. Logrando 43 beneficiarias en ambos programas, </t>
  </si>
  <si>
    <t>Actividad 3.1</t>
  </si>
  <si>
    <t>Programa " Mujeres en acción"</t>
  </si>
  <si>
    <t>Actividad 3.2</t>
  </si>
  <si>
    <t>Elaboramos y dimos a conocer las  convocatorias que ofrece el gobierno estatal, dando  e informando los beneficios de los programas  Fuerza Mujeres, Mujeres en acciòn y Mujeres de alto impacto, para generar interes en 50 mujeres con aspiraciones de establecer su microempresa, proporcionando los medios necesarios para que  puedan enfrentar enigualdad de condiciones el mercado de trabajo y de esta forma mejorar las condiciones de vida  y la de sus familias, logrando con ello se autoempleen y generen ingresos.</t>
  </si>
  <si>
    <t>Actividad 3.3</t>
  </si>
  <si>
    <t xml:space="preserve">El Instituto Municipal de las Mujeres sirviò como enlace entre el municipio y la autoridad estatal, aclarando las dudas que vallan surgiendo en las 32 participantes, </t>
  </si>
  <si>
    <t>Actividad 3.4</t>
  </si>
  <si>
    <t>Realizamos el registro en linea de las 32 participantes, teniendo completos sus expedientes con la documentacion solicitada. Logrando con esto 13 mujeres Beneficiadas con el recurso necesario para establer su propia empresa, tales como son 1 tlapaleria en olivos, 1 puesto de comida en el Fraccionamiento de Girasoles, 1 cerealera en Atequiza, 1 casa de Huespedes en Aguilillas, 1 local para la elaboracion y venta de productos de membrillo en buenavista, 1 estetica, 1 ciber papeleria, 1 ciber cafè, 1 negocio de comida y un local para la elaboracion de cerveza artesanal en Atequiza, 1 Estetica  y 1 papeleria en sabinos 2, 1 criadero de pescado y local para elaboracion de botanas en Ixtlahuacan.</t>
  </si>
  <si>
    <t>Actividad 3.5</t>
  </si>
  <si>
    <t>Proporcionamos las instalaciones del Instituto de la Mujer y materiales para que se impartieran las capacitaciones de facturacòn y administracion de las microempresas, obteniendo asi el crecimiento y mejoras en la calidad de vida de estas 18 familias.</t>
  </si>
  <si>
    <t>Actividad 3.6</t>
  </si>
  <si>
    <t>Dimos seguimiento y apoyo a las 13 beneficiarias y sus microempresas para impulsar su crecimiento.</t>
  </si>
  <si>
    <t>Componente 3</t>
  </si>
  <si>
    <t xml:space="preserve">Mide los avances en la elaboracion del reglamento </t>
  </si>
  <si>
    <r>
      <t xml:space="preserve">(Cantidad de actividades </t>
    </r>
    <r>
      <rPr>
        <b/>
        <sz val="9"/>
        <color rgb="FFFF0000"/>
        <rFont val="Arial"/>
        <family val="2"/>
      </rPr>
      <t xml:space="preserve"> (12)</t>
    </r>
    <r>
      <rPr>
        <sz val="9"/>
        <rFont val="Arial"/>
        <family val="2"/>
      </rPr>
      <t xml:space="preserve"> concluidas para la elaboración del reglamento  homologado a la  Ley de Acceso a una Vida Libre de Violencia y a la Ley de Igualdad  para Mujeres y Hombres / Total de  actividades </t>
    </r>
    <r>
      <rPr>
        <b/>
        <sz val="9"/>
        <color rgb="FFFF0000"/>
        <rFont val="Arial"/>
        <family val="2"/>
      </rPr>
      <t xml:space="preserve"> (12) </t>
    </r>
    <r>
      <rPr>
        <sz val="9"/>
        <rFont val="Arial"/>
        <family val="2"/>
      </rPr>
      <t>para la elaboración del reglamento  homologado a la  Ley de Acceso a una Vida Libre de Violencia y a la Ley de Igualdad  para Mujeres y Hombres )*100</t>
    </r>
  </si>
  <si>
    <t>(Cantidad de actividades  (12) concluidas para la elaboración del reglamento  homologado a la  Ley de Acceso a una Vida Libre de Violencia y a la Ley de Igualdad  para Mujeres y Hombres / Total de  actividades  (12) para la elaboración del reglamento  homologado a la  Ley de Acceso a una Vida Libre de Violencia y a la Ley de Igualdad  para Mujeres y Hombres )*100</t>
  </si>
  <si>
    <t>Actividad 3-I</t>
  </si>
  <si>
    <t>Actualización del Reglamento la LAVLV</t>
  </si>
  <si>
    <t>La junta de Gobierno del IMM propuso adecuaciones al reglamento conforme a las necesidades y problemática del municipio respecto al tema de igualdad y perspectiva de género</t>
  </si>
  <si>
    <t>Identificamos problemática que impidia el fortalecimiento de los grupos organizados y el liderazgo femenino democrático.</t>
  </si>
  <si>
    <t>Se elaborò un proyecto modificatorio del Reglamento, tomando en cuenta las variaciones sociales y las necesidades y problematicas ya identificadas en el municipio, para garantizar el acceso de las mujeres a una vida libre de violencia.</t>
  </si>
  <si>
    <t>Se turnò al área de Juridico para revisión</t>
  </si>
  <si>
    <t>Se derivò el proyecto elaborado a la comisión Edilicia de igualdad de género para su estudio y aprobación.</t>
  </si>
  <si>
    <t>Una vez aprobado el proyecto modificatorio se sometiò a votación en el pleno del ayuntamiento para posteriormente pasar a su publicación.</t>
  </si>
  <si>
    <t>Actividad 3-II</t>
  </si>
  <si>
    <t>Elaboracion de Reglamento de LIMH</t>
  </si>
  <si>
    <t>Actividad 3.7</t>
  </si>
  <si>
    <t>Emprendimos un trabajo cuyo eje sea la integridad y el enfoque de equidad e igualdad de género</t>
  </si>
  <si>
    <t>Actividad 3.8</t>
  </si>
  <si>
    <t>Colaboramos con los sectores social y privado, a favor de una política de género y de igualdad de oportunidades entre mujeres y hombres en el municipio.</t>
  </si>
  <si>
    <t>Actividad 3.9</t>
  </si>
  <si>
    <t>Brindamos atención y orientación a las mujeres del municipio que hayan sido víctmas de violencia, maltrato o cualquier otra situacion tendiente a discriminizarlas en razon de su condición.</t>
  </si>
  <si>
    <t>Actividad 3.10</t>
  </si>
  <si>
    <t>Coordinamos acciones con la Comisión de Equidad y Género del ayuntamiento para apoyar al IMM en la ejecución de sus actividades.</t>
  </si>
  <si>
    <t>Actividad 3.11</t>
  </si>
  <si>
    <t>Impulsamos programas de atención para madres solteras o jefas de familia, asi como mujeres de la tercera edad.</t>
  </si>
  <si>
    <r>
      <rPr>
        <b/>
        <sz val="11"/>
        <color rgb="FF000000"/>
        <rFont val="Arial"/>
        <family val="2"/>
      </rPr>
      <t>P</t>
    </r>
    <r>
      <rPr>
        <sz val="11"/>
        <color rgb="FF000000"/>
        <rFont val="Arial"/>
        <family val="2"/>
      </rPr>
      <t xml:space="preserve"> : Programado  / </t>
    </r>
    <r>
      <rPr>
        <b/>
        <sz val="11"/>
        <color rgb="FF000000"/>
        <rFont val="Arial"/>
        <family val="2"/>
      </rPr>
      <t xml:space="preserve"> E</t>
    </r>
    <r>
      <rPr>
        <sz val="11"/>
        <color rgb="FF000000"/>
        <rFont val="Arial"/>
        <family val="2"/>
      </rPr>
      <t>: Ejecutado</t>
    </r>
  </si>
  <si>
    <t>SEMAFORO DE CUMPLIMIENTO DE LOS PROYECTOS  y DE LA DIRECCION</t>
  </si>
  <si>
    <t>Avance en tiempo</t>
  </si>
  <si>
    <t>Avance  relativo</t>
  </si>
  <si>
    <t>Avances limitado</t>
  </si>
  <si>
    <t>Con Tiempo</t>
  </si>
  <si>
    <t>SISTEMA DE EVALUACION Y DESEMPEÑO E INFORME</t>
  </si>
  <si>
    <t>NOMBRE DEL INDICADOR:</t>
  </si>
  <si>
    <t>INDICE DE IMPLEMENTACIÓN DEL SISTEMA DE EVALUACIÓN DEL DESEMPEÑO E INFORME</t>
  </si>
  <si>
    <t>AVANCE TRIMESTRAL</t>
  </si>
  <si>
    <t>VARIABLES</t>
  </si>
  <si>
    <t>número de reportes programados</t>
  </si>
  <si>
    <r>
      <t>Las metas de este indicador son muy especificas, hacer reportes, documentos y avances, en funcion de que estos han sido terminados y entregados o subidos a la pagina de la CEPLAP, se dan por terminadas las metas y por lo tanto cumplidos los valores de las variables                                                                                                                                                                                                                                                                      
15 (3/9)    +   10  (59/</t>
    </r>
    <r>
      <rPr>
        <i/>
        <sz val="10"/>
        <color theme="1"/>
        <rFont val="Calibri"/>
        <family val="2"/>
        <scheme val="minor"/>
      </rPr>
      <t>59</t>
    </r>
    <r>
      <rPr>
        <sz val="10"/>
        <color theme="1"/>
        <rFont val="Calibri"/>
        <family val="2"/>
        <scheme val="minor"/>
      </rPr>
      <t>)   +   15 (3/4)     +  10 (0</t>
    </r>
    <r>
      <rPr>
        <i/>
        <sz val="10"/>
        <color theme="1"/>
        <rFont val="Calibri"/>
        <family val="2"/>
        <scheme val="minor"/>
      </rPr>
      <t>/1</t>
    </r>
    <r>
      <rPr>
        <sz val="10"/>
        <color theme="1"/>
        <rFont val="Calibri"/>
        <family val="2"/>
        <scheme val="minor"/>
      </rPr>
      <t xml:space="preserve">)   +  15 </t>
    </r>
    <r>
      <rPr>
        <i/>
        <sz val="10"/>
        <color theme="1"/>
        <rFont val="Calibri"/>
        <family val="2"/>
        <scheme val="minor"/>
      </rPr>
      <t>(0/1</t>
    </r>
    <r>
      <rPr>
        <sz val="10"/>
        <color theme="1"/>
        <rFont val="Calibri"/>
        <family val="2"/>
        <scheme val="minor"/>
      </rPr>
      <t>)   +   10(2</t>
    </r>
    <r>
      <rPr>
        <i/>
        <sz val="10"/>
        <color theme="1"/>
        <rFont val="Calibri"/>
        <family val="2"/>
        <scheme val="minor"/>
      </rPr>
      <t>/5</t>
    </r>
    <r>
      <rPr>
        <sz val="10"/>
        <color theme="1"/>
        <rFont val="Calibri"/>
        <family val="2"/>
        <scheme val="minor"/>
      </rPr>
      <t xml:space="preserve"> )+ 15(</t>
    </r>
    <r>
      <rPr>
        <i/>
        <sz val="10"/>
        <color theme="1"/>
        <rFont val="Calibri"/>
        <family val="2"/>
        <scheme val="minor"/>
      </rPr>
      <t>1/1)+ 10(2</t>
    </r>
    <r>
      <rPr>
        <sz val="10"/>
        <color theme="1"/>
        <rFont val="Calibri"/>
        <family val="2"/>
        <scheme val="minor"/>
      </rPr>
      <t xml:space="preserve">/3)= 0.516
</t>
    </r>
    <r>
      <rPr>
        <b/>
        <sz val="10"/>
        <color theme="1"/>
        <rFont val="Calibri"/>
        <family val="2"/>
        <scheme val="minor"/>
      </rPr>
      <t/>
    </r>
  </si>
  <si>
    <t>número de reportes generados</t>
  </si>
  <si>
    <t>número de documentos programados para el desarrollo del psge</t>
  </si>
  <si>
    <t>número de documentos realizados para el desarrollo del psge</t>
  </si>
  <si>
    <t>número de documentos programados para la implementación del sed y seguimiento al diagnóstico de shcp</t>
  </si>
  <si>
    <t>número de documentos generados para la implementación del sed y seguimiento al diagnóstico de shcp</t>
  </si>
  <si>
    <t>número de reportes  programados para el seguimiento de la coespo/número de reportes realizados para el seguimiento de la coespo</t>
  </si>
  <si>
    <t>número de reportes realizados para el seguimiento de la coespo</t>
  </si>
  <si>
    <t>número de actividades programadas para el cumplimiento del psge</t>
  </si>
  <si>
    <t>número de actividades realizadas para el cumplimiento del psge</t>
  </si>
  <si>
    <t xml:space="preserve">número de acciones programadas para la presentación de actividades </t>
  </si>
  <si>
    <t>número de acciones realizadas para la presentación de actividades</t>
  </si>
  <si>
    <t>actividades realizadas para la implementación del sed</t>
  </si>
  <si>
    <t>actividades programadas  para la implementación del sed</t>
  </si>
  <si>
    <t>número de acciones realizadas parala evaluación externa de resultados de impacto de los fondos federales</t>
  </si>
  <si>
    <t>número de acciones programadas parala evaluación externa de resultados de impacto de los fondos federales</t>
  </si>
  <si>
    <t>VALOR DEL INDICADOR</t>
  </si>
  <si>
    <t>Número de Apoyos entregados</t>
  </si>
  <si>
    <t>Total de solicitudes de apoyo recibidas</t>
  </si>
  <si>
    <t>NOMBRE DE LA VARIABLE N</t>
  </si>
  <si>
    <t>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</si>
</sst>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b/>
      <sz val="18"/>
      <color theme="1"/>
      <name val="Calibri"/>
      <family val="2"/>
      <scheme val="minor"/>
    </font>
    <font>
      <b/>
      <sz val="14"/>
      <color theme="1"/>
      <name val="Calibri"/>
      <family val="2"/>
      <scheme val="minor"/>
    </font>
    <font>
      <b/>
      <sz val="11"/>
      <color theme="2" tint="-0.249977111117893"/>
      <name val="Calibri"/>
      <family val="2"/>
      <scheme val="minor"/>
    </font>
    <font>
      <b/>
      <sz val="11"/>
      <name val="Calibri"/>
      <family val="2"/>
      <scheme val="minor"/>
    </font>
    <font>
      <b/>
      <sz val="12"/>
      <color theme="1"/>
      <name val="Calibri"/>
      <family val="2"/>
      <scheme val="minor"/>
    </font>
    <font>
      <b/>
      <sz val="12"/>
      <name val="Calibri"/>
      <family val="2"/>
      <scheme val="minor"/>
    </font>
    <font>
      <sz val="10"/>
      <color theme="1"/>
      <name val="Calibri"/>
      <family val="2"/>
      <scheme val="minor"/>
    </font>
    <font>
      <b/>
      <sz val="12"/>
      <color theme="0"/>
      <name val="Calibri"/>
      <family val="2"/>
      <scheme val="minor"/>
    </font>
    <font>
      <sz val="9"/>
      <color theme="1"/>
      <name val="Calibri"/>
      <family val="2"/>
      <scheme val="minor"/>
    </font>
    <font>
      <sz val="10"/>
      <color theme="0"/>
      <name val="Calibri"/>
      <family val="2"/>
      <scheme val="minor"/>
    </font>
    <font>
      <b/>
      <sz val="10"/>
      <color theme="0"/>
      <name val="Calibri"/>
      <family val="2"/>
      <scheme val="minor"/>
    </font>
    <font>
      <sz val="10"/>
      <name val="Arial"/>
      <family val="2"/>
    </font>
    <font>
      <b/>
      <sz val="9"/>
      <color theme="0"/>
      <name val="Arial"/>
      <family val="2"/>
    </font>
    <font>
      <b/>
      <sz val="14"/>
      <color theme="0"/>
      <name val="Calibri"/>
      <family val="2"/>
      <scheme val="minor"/>
    </font>
    <font>
      <b/>
      <sz val="11"/>
      <color theme="1"/>
      <name val="Arial"/>
      <family val="2"/>
    </font>
    <font>
      <b/>
      <sz val="9"/>
      <color rgb="FF000000"/>
      <name val="Arial"/>
      <family val="2"/>
    </font>
    <font>
      <sz val="9"/>
      <color rgb="FF000000"/>
      <name val="Arial"/>
      <family val="2"/>
    </font>
    <font>
      <sz val="9"/>
      <name val="Arial"/>
      <family val="2"/>
    </font>
    <font>
      <b/>
      <sz val="12"/>
      <color theme="1"/>
      <name val="Arial"/>
      <family val="2"/>
    </font>
    <font>
      <sz val="9"/>
      <color theme="1"/>
      <name val="Arial"/>
      <family val="2"/>
    </font>
    <font>
      <b/>
      <sz val="10"/>
      <color theme="0"/>
      <name val="Californian FB"/>
      <family val="1"/>
    </font>
    <font>
      <b/>
      <sz val="12"/>
      <color rgb="FFFF0000"/>
      <name val="Calibri"/>
      <family val="2"/>
      <scheme val="minor"/>
    </font>
    <font>
      <b/>
      <sz val="12"/>
      <color rgb="FFFF0000"/>
      <name val="Arial"/>
      <family val="2"/>
    </font>
    <font>
      <b/>
      <sz val="11"/>
      <color rgb="FF000000"/>
      <name val="Arial"/>
      <family val="2"/>
    </font>
    <font>
      <b/>
      <sz val="9"/>
      <name val="Arial"/>
      <family val="2"/>
    </font>
    <font>
      <b/>
      <sz val="9"/>
      <color rgb="FFFF0000"/>
      <name val="Arial"/>
      <family val="2"/>
    </font>
    <font>
      <b/>
      <sz val="12"/>
      <name val="Arial"/>
      <family val="2"/>
    </font>
    <font>
      <b/>
      <sz val="11"/>
      <color rgb="FFFF0000"/>
      <name val="Arial"/>
      <family val="2"/>
    </font>
    <font>
      <b/>
      <sz val="11"/>
      <color rgb="FF000000"/>
      <name val="Calibri"/>
      <family val="2"/>
      <scheme val="minor"/>
    </font>
    <font>
      <sz val="9"/>
      <color rgb="FF000000"/>
      <name val="Calibri"/>
      <family val="2"/>
      <scheme val="minor"/>
    </font>
    <font>
      <sz val="11"/>
      <color rgb="FF000000"/>
      <name val="Calibri"/>
      <family val="2"/>
      <scheme val="minor"/>
    </font>
    <font>
      <sz val="9"/>
      <color rgb="FFFF0000"/>
      <name val="Arial"/>
      <family val="2"/>
    </font>
    <font>
      <b/>
      <sz val="10"/>
      <color theme="0"/>
      <name val="Arial"/>
      <family val="2"/>
    </font>
    <font>
      <b/>
      <sz val="12"/>
      <color rgb="FF000000"/>
      <name val="Arial"/>
      <family val="2"/>
    </font>
    <font>
      <sz val="11"/>
      <color rgb="FF000000"/>
      <name val="Arial"/>
      <family val="2"/>
    </font>
    <font>
      <b/>
      <sz val="12"/>
      <color rgb="FF000000"/>
      <name val="Calibri"/>
      <family val="2"/>
      <scheme val="minor"/>
    </font>
    <font>
      <sz val="11"/>
      <color theme="1"/>
      <name val="Arial"/>
      <family val="2"/>
    </font>
    <font>
      <b/>
      <sz val="9"/>
      <color rgb="FF000000"/>
      <name val="Calibri"/>
      <family val="2"/>
      <scheme val="minor"/>
    </font>
    <font>
      <b/>
      <sz val="11"/>
      <color theme="0"/>
      <name val="Arial"/>
      <family val="2"/>
    </font>
    <font>
      <b/>
      <sz val="11"/>
      <name val="Arial"/>
      <family val="2"/>
    </font>
    <font>
      <b/>
      <sz val="9"/>
      <color theme="1"/>
      <name val="Calibri"/>
      <family val="2"/>
      <scheme val="minor"/>
    </font>
    <font>
      <i/>
      <sz val="10"/>
      <color theme="1"/>
      <name val="Calibri"/>
      <family val="2"/>
      <scheme val="minor"/>
    </font>
    <font>
      <u/>
      <sz val="11"/>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E0E0E0"/>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8000"/>
        <bgColor indexed="64"/>
      </patternFill>
    </fill>
    <fill>
      <patternFill patternType="solid">
        <fgColor rgb="FFFF0000"/>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bgColor indexed="64"/>
      </patternFill>
    </fill>
    <fill>
      <patternFill patternType="solid">
        <fgColor rgb="FFC00000"/>
        <bgColor indexed="64"/>
      </patternFill>
    </fill>
  </fills>
  <borders count="41">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theme="0" tint="-0.499984740745262"/>
      </bottom>
      <diagonal/>
    </border>
    <border>
      <left/>
      <right/>
      <top style="thin">
        <color indexed="64"/>
      </top>
      <bottom style="thin">
        <color indexed="64"/>
      </bottom>
      <diagonal/>
    </border>
    <border>
      <left style="thin">
        <color auto="1"/>
      </left>
      <right style="thin">
        <color auto="1"/>
      </right>
      <top style="thin">
        <color auto="1"/>
      </top>
      <bottom/>
      <diagonal/>
    </border>
    <border>
      <left/>
      <right/>
      <top style="thin">
        <color theme="0" tint="-0.499984740745262"/>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right style="thin">
        <color theme="0" tint="-0.14990691854609822"/>
      </right>
      <top style="thin">
        <color theme="0" tint="-0.34998626667073579"/>
      </top>
      <bottom style="thin">
        <color theme="0" tint="-0.34998626667073579"/>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14996795556505021"/>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diagonal/>
    </border>
    <border>
      <left/>
      <right/>
      <top style="thin">
        <color theme="0" tint="-0.14996795556505021"/>
      </top>
      <bottom/>
      <diagonal/>
    </border>
    <border>
      <left style="thin">
        <color theme="0" tint="-0.14996795556505021"/>
      </left>
      <right style="thin">
        <color theme="0" tint="-0.1499679555650502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style="thin">
        <color theme="0" tint="-0.499984740745262"/>
      </bottom>
      <diagonal/>
    </border>
    <border>
      <left/>
      <right style="thin">
        <color theme="0" tint="-0.24994659260841701"/>
      </right>
      <top style="thin">
        <color theme="0" tint="-0.499984740745262"/>
      </top>
      <bottom/>
      <diagonal/>
    </border>
    <border>
      <left style="thin">
        <color theme="0" tint="-0.24994659260841701"/>
      </left>
      <right/>
      <top/>
      <bottom style="thin">
        <color theme="0" tint="-0.249977111117893"/>
      </bottom>
      <diagonal/>
    </border>
    <border>
      <left/>
      <right style="thin">
        <color theme="0" tint="-0.24994659260841701"/>
      </right>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16" fillId="0" borderId="0"/>
    <xf numFmtId="164" fontId="16" fillId="0" borderId="0" applyFont="0" applyFill="0" applyBorder="0" applyAlignment="0" applyProtection="0"/>
    <xf numFmtId="0" fontId="47" fillId="0" borderId="0" applyNumberFormat="0" applyFill="0" applyBorder="0" applyAlignment="0" applyProtection="0"/>
  </cellStyleXfs>
  <cellXfs count="275">
    <xf numFmtId="0" fontId="0" fillId="0" borderId="0" xfId="0"/>
    <xf numFmtId="0" fontId="1" fillId="0" borderId="0" xfId="1" applyAlignment="1">
      <alignment horizontal="center" vertical="center"/>
    </xf>
    <xf numFmtId="0" fontId="1" fillId="0" borderId="0" xfId="1" applyAlignment="1">
      <alignment vertical="center"/>
    </xf>
    <xf numFmtId="0" fontId="1" fillId="0" borderId="0" xfId="1"/>
    <xf numFmtId="0" fontId="4" fillId="0" borderId="0" xfId="1" applyFont="1" applyFill="1" applyAlignment="1">
      <alignment horizontal="center" vertical="center" wrapText="1"/>
    </xf>
    <xf numFmtId="0" fontId="3" fillId="0" borderId="0" xfId="1" applyFont="1" applyFill="1" applyAlignment="1">
      <alignment horizontal="center" vertical="center" wrapText="1"/>
    </xf>
    <xf numFmtId="0" fontId="5" fillId="2" borderId="0" xfId="1" applyFont="1" applyFill="1" applyAlignment="1">
      <alignment horizontal="left" vertical="center"/>
    </xf>
    <xf numFmtId="0" fontId="5" fillId="0" borderId="0" xfId="1" applyFont="1" applyAlignment="1">
      <alignment horizontal="left" vertical="center"/>
    </xf>
    <xf numFmtId="0" fontId="4" fillId="0" borderId="0" xfId="1" applyFont="1" applyAlignment="1">
      <alignment vertical="center"/>
    </xf>
    <xf numFmtId="0" fontId="3" fillId="0" borderId="0" xfId="1" applyFont="1" applyAlignment="1">
      <alignment vertical="center"/>
    </xf>
    <xf numFmtId="0" fontId="4" fillId="0" borderId="0" xfId="1" applyFont="1" applyAlignment="1">
      <alignment horizontal="left" vertical="center" wrapText="1"/>
    </xf>
    <xf numFmtId="0" fontId="5" fillId="3" borderId="0" xfId="1" applyFont="1" applyFill="1" applyAlignment="1">
      <alignment horizontal="left" vertical="center"/>
    </xf>
    <xf numFmtId="0" fontId="3" fillId="0" borderId="0" xfId="1" applyFont="1" applyAlignment="1">
      <alignment horizontal="left" vertical="center"/>
    </xf>
    <xf numFmtId="0" fontId="1" fillId="0" borderId="0" xfId="1" applyAlignment="1">
      <alignment horizontal="left" vertical="center"/>
    </xf>
    <xf numFmtId="0" fontId="4" fillId="0" borderId="0" xfId="1" applyFont="1" applyAlignment="1">
      <alignment horizontal="left" vertical="center"/>
    </xf>
    <xf numFmtId="0" fontId="6" fillId="3" borderId="0" xfId="1" applyFont="1" applyFill="1" applyAlignment="1">
      <alignment horizontal="left" vertical="center" wrapText="1"/>
    </xf>
    <xf numFmtId="0" fontId="7" fillId="3" borderId="0" xfId="1" applyFont="1" applyFill="1" applyAlignment="1">
      <alignment horizontal="center"/>
    </xf>
    <xf numFmtId="0" fontId="8" fillId="3" borderId="0" xfId="1" applyFont="1" applyFill="1" applyAlignment="1">
      <alignment horizontal="center"/>
    </xf>
    <xf numFmtId="0" fontId="3" fillId="0" borderId="0" xfId="1" applyFont="1" applyAlignment="1">
      <alignment horizontal="right" vertical="center"/>
    </xf>
    <xf numFmtId="0" fontId="1" fillId="0" borderId="0" xfId="1" applyAlignment="1">
      <alignment horizontal="left"/>
    </xf>
    <xf numFmtId="0" fontId="6" fillId="4" borderId="1"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5" borderId="0" xfId="1" applyFont="1" applyFill="1" applyBorder="1" applyAlignment="1">
      <alignment wrapText="1"/>
    </xf>
    <xf numFmtId="0" fontId="9" fillId="6" borderId="0" xfId="1" applyFont="1" applyFill="1" applyBorder="1" applyAlignment="1">
      <alignment horizontal="center" vertical="center" wrapText="1"/>
    </xf>
    <xf numFmtId="0" fontId="9" fillId="6" borderId="3" xfId="1" applyFont="1" applyFill="1" applyBorder="1" applyAlignment="1">
      <alignment horizontal="center" vertical="center"/>
    </xf>
    <xf numFmtId="0" fontId="3" fillId="6" borderId="3" xfId="1" applyFont="1" applyFill="1" applyBorder="1" applyAlignment="1">
      <alignment horizontal="center" vertical="center"/>
    </xf>
    <xf numFmtId="0" fontId="10" fillId="6" borderId="3" xfId="1" applyFont="1" applyFill="1" applyBorder="1" applyAlignment="1">
      <alignment horizontal="center" vertical="center"/>
    </xf>
    <xf numFmtId="0" fontId="1" fillId="0" borderId="0" xfId="1" applyBorder="1"/>
    <xf numFmtId="0" fontId="11" fillId="3" borderId="0" xfId="1" applyFont="1" applyFill="1" applyBorder="1" applyAlignment="1">
      <alignment horizontal="center" vertical="center" wrapText="1"/>
    </xf>
    <xf numFmtId="0" fontId="1" fillId="5" borderId="0" xfId="1" applyFill="1"/>
    <xf numFmtId="0" fontId="3" fillId="7" borderId="3" xfId="1" applyFont="1" applyFill="1" applyBorder="1" applyAlignment="1">
      <alignment horizontal="left" vertical="center" wrapText="1"/>
    </xf>
    <xf numFmtId="0" fontId="4" fillId="7" borderId="3" xfId="1" applyFont="1" applyFill="1" applyBorder="1" applyAlignment="1">
      <alignment horizontal="left" vertical="center" wrapText="1"/>
    </xf>
    <xf numFmtId="0" fontId="12" fillId="8" borderId="3" xfId="1" applyFont="1" applyFill="1" applyBorder="1" applyAlignment="1">
      <alignment horizontal="center" vertical="center" wrapText="1"/>
    </xf>
    <xf numFmtId="0" fontId="1" fillId="0" borderId="0" xfId="1" applyAlignment="1">
      <alignment horizontal="center" vertical="center" wrapText="1"/>
    </xf>
    <xf numFmtId="0" fontId="13" fillId="0" borderId="3" xfId="1" applyFont="1" applyBorder="1" applyAlignment="1">
      <alignment vertical="center" wrapText="1"/>
    </xf>
    <xf numFmtId="9" fontId="14" fillId="9" borderId="3" xfId="1" applyNumberFormat="1" applyFont="1" applyFill="1" applyBorder="1" applyAlignment="1">
      <alignment horizontal="center" vertical="center"/>
    </xf>
    <xf numFmtId="9" fontId="14" fillId="8" borderId="3" xfId="1" applyNumberFormat="1" applyFont="1" applyFill="1" applyBorder="1" applyAlignment="1">
      <alignment horizontal="center" vertical="center"/>
    </xf>
    <xf numFmtId="0" fontId="1" fillId="5" borderId="0" xfId="1" applyFill="1" applyBorder="1" applyAlignment="1">
      <alignment horizontal="center" wrapText="1"/>
    </xf>
    <xf numFmtId="0" fontId="11" fillId="5" borderId="0" xfId="1" applyFont="1" applyFill="1" applyBorder="1" applyAlignment="1">
      <alignment vertical="center" wrapText="1"/>
    </xf>
    <xf numFmtId="0" fontId="1" fillId="0" borderId="0" xfId="1" applyAlignment="1">
      <alignment wrapText="1"/>
    </xf>
    <xf numFmtId="0" fontId="1" fillId="0" borderId="0" xfId="1" applyAlignment="1">
      <alignment horizontal="left" vertical="center" indent="4"/>
    </xf>
    <xf numFmtId="0" fontId="1" fillId="5" borderId="0" xfId="1" applyFill="1" applyBorder="1" applyAlignment="1">
      <alignment horizontal="center"/>
    </xf>
    <xf numFmtId="0" fontId="11" fillId="3" borderId="0" xfId="1" applyFont="1" applyFill="1" applyBorder="1" applyAlignment="1">
      <alignment vertical="center" wrapText="1"/>
    </xf>
    <xf numFmtId="0" fontId="15" fillId="10" borderId="4" xfId="1" applyFont="1" applyFill="1" applyBorder="1" applyAlignment="1">
      <alignment horizontal="right" vertical="center" indent="1"/>
    </xf>
    <xf numFmtId="0" fontId="15" fillId="10" borderId="5" xfId="1" applyFont="1" applyFill="1" applyBorder="1" applyAlignment="1">
      <alignment horizontal="right" vertical="center" indent="1"/>
    </xf>
    <xf numFmtId="9" fontId="15" fillId="10" borderId="3" xfId="1" applyNumberFormat="1" applyFont="1" applyFill="1" applyBorder="1" applyAlignment="1">
      <alignment horizontal="center" vertical="center"/>
    </xf>
    <xf numFmtId="9" fontId="2" fillId="5" borderId="0" xfId="2" applyFont="1" applyFill="1" applyBorder="1" applyAlignment="1">
      <alignment horizontal="center" vertical="center"/>
    </xf>
    <xf numFmtId="0" fontId="11" fillId="0" borderId="0" xfId="1" applyFont="1" applyFill="1" applyBorder="1" applyAlignment="1">
      <alignment vertical="center" wrapText="1"/>
    </xf>
    <xf numFmtId="0" fontId="17" fillId="10" borderId="6" xfId="3" applyFont="1" applyFill="1" applyBorder="1" applyAlignment="1" applyProtection="1">
      <alignment horizontal="left" vertical="center" wrapText="1"/>
      <protection locked="0"/>
    </xf>
    <xf numFmtId="0" fontId="18" fillId="10" borderId="4" xfId="3" applyFont="1" applyFill="1" applyBorder="1" applyAlignment="1" applyProtection="1">
      <alignment horizontal="center" vertical="center" wrapText="1"/>
    </xf>
    <xf numFmtId="0" fontId="18" fillId="10" borderId="7" xfId="3" applyFont="1" applyFill="1" applyBorder="1" applyAlignment="1" applyProtection="1">
      <alignment horizontal="center" vertical="center" wrapText="1"/>
    </xf>
    <xf numFmtId="0" fontId="18" fillId="10" borderId="5" xfId="3" applyFont="1" applyFill="1" applyBorder="1" applyAlignment="1" applyProtection="1">
      <alignment horizontal="center" vertical="center" wrapText="1"/>
    </xf>
    <xf numFmtId="0" fontId="12" fillId="10" borderId="3" xfId="3" applyFont="1" applyFill="1" applyBorder="1" applyAlignment="1" applyProtection="1">
      <alignment horizontal="center" vertical="center" wrapText="1"/>
    </xf>
    <xf numFmtId="0" fontId="12" fillId="10" borderId="4" xfId="3" applyFont="1" applyFill="1" applyBorder="1" applyAlignment="1" applyProtection="1">
      <alignment horizontal="center" vertical="center" wrapText="1"/>
    </xf>
    <xf numFmtId="0" fontId="12" fillId="10" borderId="5" xfId="3" applyFont="1" applyFill="1" applyBorder="1" applyAlignment="1" applyProtection="1">
      <alignment horizontal="center" vertical="center" wrapText="1"/>
    </xf>
    <xf numFmtId="0" fontId="15" fillId="10" borderId="8" xfId="3" applyFont="1" applyFill="1" applyBorder="1" applyAlignment="1" applyProtection="1">
      <alignment horizontal="center" vertical="center" wrapText="1"/>
    </xf>
    <xf numFmtId="0" fontId="15" fillId="10" borderId="8" xfId="3" applyFont="1" applyFill="1" applyBorder="1" applyAlignment="1" applyProtection="1">
      <alignment horizontal="center" vertical="center" wrapText="1"/>
    </xf>
    <xf numFmtId="0" fontId="15" fillId="10" borderId="3" xfId="3" applyFont="1" applyFill="1" applyBorder="1" applyAlignment="1" applyProtection="1">
      <alignment horizontal="center" vertical="center" wrapText="1"/>
    </xf>
    <xf numFmtId="0" fontId="15" fillId="10" borderId="4" xfId="3" applyFont="1" applyFill="1" applyBorder="1" applyAlignment="1" applyProtection="1">
      <alignment horizontal="center" vertical="center" wrapText="1"/>
    </xf>
    <xf numFmtId="0" fontId="15" fillId="10" borderId="5" xfId="3" applyFont="1" applyFill="1" applyBorder="1" applyAlignment="1" applyProtection="1">
      <alignment horizontal="center" vertical="center" wrapText="1"/>
    </xf>
    <xf numFmtId="0" fontId="17" fillId="11" borderId="9" xfId="3" applyFont="1" applyFill="1" applyBorder="1" applyAlignment="1" applyProtection="1">
      <alignment horizontal="center" vertical="center" wrapText="1"/>
      <protection locked="0"/>
    </xf>
    <xf numFmtId="0" fontId="19" fillId="0" borderId="10" xfId="3" applyFont="1" applyBorder="1" applyAlignment="1" applyProtection="1">
      <alignment horizontal="left" vertical="center" wrapText="1"/>
      <protection locked="0"/>
    </xf>
    <xf numFmtId="0" fontId="20" fillId="12" borderId="10" xfId="3" applyFont="1" applyFill="1" applyBorder="1" applyAlignment="1">
      <alignment horizontal="center" vertical="center" wrapText="1"/>
    </xf>
    <xf numFmtId="0" fontId="21" fillId="12" borderId="10" xfId="3" applyFont="1" applyFill="1" applyBorder="1" applyAlignment="1">
      <alignment horizontal="center" vertical="center" wrapText="1"/>
    </xf>
    <xf numFmtId="0" fontId="13" fillId="0" borderId="10" xfId="3" applyFont="1" applyBorder="1" applyAlignment="1" applyProtection="1">
      <alignment horizontal="center" vertical="center" wrapText="1" readingOrder="1"/>
      <protection locked="0"/>
    </xf>
    <xf numFmtId="0" fontId="9" fillId="0" borderId="11" xfId="3" applyFont="1" applyBorder="1" applyAlignment="1" applyProtection="1">
      <alignment horizontal="center" vertical="center" wrapText="1" readingOrder="1"/>
      <protection locked="0"/>
    </xf>
    <xf numFmtId="0" fontId="22" fillId="5" borderId="10" xfId="3" applyFont="1" applyFill="1" applyBorder="1" applyAlignment="1" applyProtection="1">
      <alignment horizontal="center" vertical="center" wrapText="1" readingOrder="1"/>
      <protection locked="0"/>
    </xf>
    <xf numFmtId="2" fontId="23" fillId="0" borderId="12" xfId="3" applyNumberFormat="1" applyFont="1" applyBorder="1" applyAlignment="1" applyProtection="1">
      <alignment horizontal="center" vertical="center" wrapText="1" readingOrder="1"/>
      <protection locked="0"/>
    </xf>
    <xf numFmtId="0" fontId="24" fillId="0" borderId="13" xfId="3" applyFont="1" applyBorder="1" applyAlignment="1" applyProtection="1">
      <alignment horizontal="center" vertical="center" wrapText="1" readingOrder="1"/>
      <protection locked="0"/>
    </xf>
    <xf numFmtId="0" fontId="25" fillId="11" borderId="14" xfId="3" applyFont="1" applyFill="1" applyBorder="1" applyAlignment="1" applyProtection="1">
      <alignment horizontal="right" vertical="center" wrapText="1"/>
    </xf>
    <xf numFmtId="0" fontId="17" fillId="11" borderId="0" xfId="3" applyFont="1" applyFill="1" applyBorder="1" applyAlignment="1" applyProtection="1">
      <alignment horizontal="center" vertical="center" wrapText="1"/>
      <protection locked="0"/>
    </xf>
    <xf numFmtId="0" fontId="19" fillId="0" borderId="0" xfId="3" applyFont="1" applyBorder="1" applyAlignment="1" applyProtection="1">
      <alignment horizontal="left" vertical="center" wrapText="1"/>
      <protection locked="0"/>
    </xf>
    <xf numFmtId="0" fontId="20" fillId="12" borderId="0" xfId="3" applyFont="1" applyFill="1" applyBorder="1" applyAlignment="1">
      <alignment horizontal="center" vertical="center" wrapText="1"/>
    </xf>
    <xf numFmtId="0" fontId="21" fillId="12" borderId="0" xfId="3" applyFont="1" applyFill="1" applyBorder="1" applyAlignment="1">
      <alignment horizontal="center" vertical="center" wrapText="1"/>
    </xf>
    <xf numFmtId="0" fontId="13" fillId="0" borderId="0" xfId="3" applyFont="1" applyBorder="1" applyAlignment="1" applyProtection="1">
      <alignment horizontal="center" vertical="center" wrapText="1" readingOrder="1"/>
      <protection locked="0"/>
    </xf>
    <xf numFmtId="0" fontId="22" fillId="5" borderId="0" xfId="3" applyFont="1" applyFill="1" applyBorder="1" applyAlignment="1" applyProtection="1">
      <alignment horizontal="center" vertical="center" wrapText="1" readingOrder="1"/>
      <protection locked="0"/>
    </xf>
    <xf numFmtId="2" fontId="23" fillId="0" borderId="15" xfId="3" applyNumberFormat="1" applyFont="1" applyBorder="1" applyAlignment="1" applyProtection="1">
      <alignment horizontal="center" vertical="center" wrapText="1" readingOrder="1"/>
      <protection locked="0"/>
    </xf>
    <xf numFmtId="2" fontId="26" fillId="0" borderId="11" xfId="3" applyNumberFormat="1" applyFont="1" applyBorder="1" applyAlignment="1" applyProtection="1">
      <alignment horizontal="center" vertical="center" wrapText="1" readingOrder="1"/>
      <protection locked="0"/>
    </xf>
    <xf numFmtId="2" fontId="9" fillId="0" borderId="11" xfId="3" applyNumberFormat="1" applyFont="1" applyBorder="1" applyAlignment="1" applyProtection="1">
      <alignment horizontal="center" vertical="center" wrapText="1" readingOrder="1"/>
      <protection locked="0"/>
    </xf>
    <xf numFmtId="10" fontId="27" fillId="0" borderId="12" xfId="3" applyNumberFormat="1" applyFont="1" applyBorder="1" applyAlignment="1" applyProtection="1">
      <alignment horizontal="center" vertical="center" wrapText="1" readingOrder="1"/>
      <protection locked="0"/>
    </xf>
    <xf numFmtId="0" fontId="22" fillId="5" borderId="13" xfId="3" applyFont="1" applyFill="1" applyBorder="1" applyAlignment="1" applyProtection="1">
      <alignment horizontal="center" vertical="center" wrapText="1" readingOrder="1"/>
      <protection locked="0"/>
    </xf>
    <xf numFmtId="0" fontId="19" fillId="0" borderId="16" xfId="3" applyFont="1" applyBorder="1" applyAlignment="1" applyProtection="1">
      <alignment horizontal="left" vertical="center" wrapText="1"/>
      <protection locked="0"/>
    </xf>
    <xf numFmtId="0" fontId="20" fillId="12" borderId="16" xfId="3" applyFont="1" applyFill="1" applyBorder="1" applyAlignment="1">
      <alignment horizontal="center" vertical="center" wrapText="1"/>
    </xf>
    <xf numFmtId="0" fontId="21" fillId="12" borderId="16" xfId="3" applyFont="1" applyFill="1" applyBorder="1" applyAlignment="1">
      <alignment horizontal="center" vertical="center" wrapText="1"/>
    </xf>
    <xf numFmtId="0" fontId="13" fillId="0" borderId="16" xfId="3" applyFont="1" applyBorder="1" applyAlignment="1" applyProtection="1">
      <alignment horizontal="center" vertical="center" wrapText="1" readingOrder="1"/>
      <protection locked="0"/>
    </xf>
    <xf numFmtId="0" fontId="22" fillId="5" borderId="16" xfId="3" applyFont="1" applyFill="1" applyBorder="1" applyAlignment="1" applyProtection="1">
      <alignment horizontal="center" vertical="center" wrapText="1" readingOrder="1"/>
      <protection locked="0"/>
    </xf>
    <xf numFmtId="10" fontId="27" fillId="0" borderId="15" xfId="3" applyNumberFormat="1" applyFont="1" applyBorder="1" applyAlignment="1" applyProtection="1">
      <alignment horizontal="center" vertical="center" wrapText="1" readingOrder="1"/>
      <protection locked="0"/>
    </xf>
    <xf numFmtId="0" fontId="22" fillId="5" borderId="17" xfId="3" applyFont="1" applyFill="1" applyBorder="1" applyAlignment="1">
      <alignment horizontal="center" vertical="center" wrapText="1" readingOrder="1"/>
    </xf>
    <xf numFmtId="0" fontId="17" fillId="11" borderId="6" xfId="3" applyFont="1" applyFill="1" applyBorder="1" applyAlignment="1" applyProtection="1">
      <alignment horizontal="center" vertical="center" wrapText="1"/>
      <protection locked="0"/>
    </xf>
    <xf numFmtId="0" fontId="28" fillId="7" borderId="18" xfId="3" applyFont="1" applyFill="1" applyBorder="1" applyAlignment="1">
      <alignment horizontal="left" vertical="center" wrapText="1"/>
    </xf>
    <xf numFmtId="0" fontId="28" fillId="7" borderId="19" xfId="3" applyFont="1" applyFill="1" applyBorder="1" applyAlignment="1">
      <alignment horizontal="left" vertical="center" wrapText="1"/>
    </xf>
    <xf numFmtId="0" fontId="21" fillId="7" borderId="19" xfId="3" applyFont="1" applyFill="1" applyBorder="1" applyAlignment="1">
      <alignment vertical="center" wrapText="1"/>
    </xf>
    <xf numFmtId="0" fontId="20" fillId="7" borderId="18" xfId="3" applyFont="1" applyFill="1" applyBorder="1" applyAlignment="1">
      <alignment horizontal="center" vertical="center" wrapText="1"/>
    </xf>
    <xf numFmtId="0" fontId="29" fillId="7" borderId="18" xfId="3" applyFont="1" applyFill="1" applyBorder="1" applyAlignment="1" applyProtection="1">
      <alignment horizontal="center" vertical="center" wrapText="1" readingOrder="1"/>
      <protection locked="0"/>
    </xf>
    <xf numFmtId="0" fontId="20" fillId="7" borderId="20" xfId="3" applyFont="1" applyFill="1" applyBorder="1" applyAlignment="1">
      <alignment horizontal="center" vertical="center" wrapText="1"/>
    </xf>
    <xf numFmtId="0" fontId="22" fillId="7" borderId="20" xfId="3" applyFont="1" applyFill="1" applyBorder="1" applyAlignment="1" applyProtection="1">
      <alignment horizontal="center" vertical="center" wrapText="1" readingOrder="1"/>
      <protection locked="0"/>
    </xf>
    <xf numFmtId="0" fontId="22" fillId="7" borderId="18" xfId="3" applyFont="1" applyFill="1" applyBorder="1" applyAlignment="1" applyProtection="1">
      <alignment horizontal="center" vertical="center" wrapText="1" readingOrder="1"/>
      <protection locked="0"/>
    </xf>
    <xf numFmtId="0" fontId="28" fillId="13" borderId="21" xfId="3" applyFont="1" applyFill="1" applyBorder="1" applyAlignment="1">
      <alignment horizontal="left" vertical="center" wrapText="1"/>
    </xf>
    <xf numFmtId="0" fontId="28" fillId="13" borderId="22" xfId="3" applyFont="1" applyFill="1" applyBorder="1" applyAlignment="1">
      <alignment horizontal="left" vertical="center" wrapText="1"/>
    </xf>
    <xf numFmtId="0" fontId="28" fillId="13" borderId="23" xfId="3" applyFont="1" applyFill="1" applyBorder="1" applyAlignment="1">
      <alignment horizontal="left" vertical="center" wrapText="1"/>
    </xf>
    <xf numFmtId="0" fontId="21" fillId="13" borderId="24" xfId="3" applyFont="1" applyFill="1" applyBorder="1" applyAlignment="1">
      <alignment horizontal="center" vertical="center" wrapText="1"/>
    </xf>
    <xf numFmtId="0" fontId="22" fillId="13" borderId="24" xfId="3" applyFont="1" applyFill="1" applyBorder="1" applyAlignment="1" applyProtection="1">
      <alignment horizontal="center" vertical="center" wrapText="1" readingOrder="1"/>
      <protection locked="0"/>
    </xf>
    <xf numFmtId="0" fontId="31" fillId="13" borderId="24" xfId="3" applyFont="1" applyFill="1" applyBorder="1" applyAlignment="1" applyProtection="1">
      <alignment horizontal="center" vertical="center" wrapText="1" readingOrder="1"/>
      <protection locked="0"/>
    </xf>
    <xf numFmtId="9" fontId="24" fillId="13" borderId="24" xfId="3" applyNumberFormat="1" applyFont="1" applyFill="1" applyBorder="1" applyAlignment="1" applyProtection="1">
      <alignment horizontal="center" vertical="center" wrapText="1" readingOrder="1"/>
      <protection locked="0"/>
    </xf>
    <xf numFmtId="10" fontId="19" fillId="13" borderId="24" xfId="3" applyNumberFormat="1" applyFont="1" applyFill="1" applyBorder="1" applyAlignment="1" applyProtection="1">
      <alignment horizontal="center" vertical="center" wrapText="1" readingOrder="1"/>
      <protection locked="0"/>
    </xf>
    <xf numFmtId="0" fontId="24" fillId="0" borderId="24" xfId="3" applyFont="1" applyBorder="1" applyAlignment="1" applyProtection="1">
      <alignment horizontal="center" vertical="center" wrapText="1" readingOrder="1"/>
      <protection locked="0"/>
    </xf>
    <xf numFmtId="0" fontId="25" fillId="11" borderId="24" xfId="3" applyFont="1" applyFill="1" applyBorder="1" applyAlignment="1" applyProtection="1">
      <alignment horizontal="right" vertical="center" wrapText="1"/>
    </xf>
    <xf numFmtId="0" fontId="28" fillId="13" borderId="25" xfId="3" applyFont="1" applyFill="1" applyBorder="1" applyAlignment="1">
      <alignment horizontal="left" vertical="center" wrapText="1"/>
    </xf>
    <xf numFmtId="0" fontId="28" fillId="13" borderId="0" xfId="3" applyFont="1" applyFill="1" applyBorder="1" applyAlignment="1">
      <alignment horizontal="left" vertical="center" wrapText="1"/>
    </xf>
    <xf numFmtId="0" fontId="28" fillId="13" borderId="26" xfId="3" applyFont="1" applyFill="1" applyBorder="1" applyAlignment="1">
      <alignment horizontal="left" vertical="center" wrapText="1"/>
    </xf>
    <xf numFmtId="2" fontId="27" fillId="13" borderId="24" xfId="3" applyNumberFormat="1" applyFont="1" applyFill="1" applyBorder="1" applyAlignment="1" applyProtection="1">
      <alignment horizontal="center" vertical="center" wrapText="1" readingOrder="1"/>
      <protection locked="0"/>
    </xf>
    <xf numFmtId="10" fontId="32" fillId="13" borderId="24" xfId="3" applyNumberFormat="1" applyFont="1" applyFill="1" applyBorder="1" applyAlignment="1" applyProtection="1">
      <alignment horizontal="center" vertical="center" wrapText="1" readingOrder="1"/>
      <protection locked="0"/>
    </xf>
    <xf numFmtId="0" fontId="22" fillId="5" borderId="24" xfId="3" applyFont="1" applyFill="1" applyBorder="1" applyAlignment="1" applyProtection="1">
      <alignment horizontal="center" vertical="center" wrapText="1" readingOrder="1"/>
      <protection locked="0"/>
    </xf>
    <xf numFmtId="0" fontId="28" fillId="13" borderId="27" xfId="3" applyFont="1" applyFill="1" applyBorder="1" applyAlignment="1">
      <alignment horizontal="left" vertical="center" wrapText="1"/>
    </xf>
    <xf numFmtId="0" fontId="28" fillId="13" borderId="28" xfId="3" applyFont="1" applyFill="1" applyBorder="1" applyAlignment="1">
      <alignment horizontal="left" vertical="center" wrapText="1"/>
    </xf>
    <xf numFmtId="0" fontId="28" fillId="13" borderId="29" xfId="3" applyFont="1" applyFill="1" applyBorder="1" applyAlignment="1">
      <alignment horizontal="left" vertical="center" wrapText="1"/>
    </xf>
    <xf numFmtId="0" fontId="22" fillId="5" borderId="24" xfId="3" applyFont="1" applyFill="1" applyBorder="1" applyAlignment="1">
      <alignment horizontal="center" vertical="center" wrapText="1" readingOrder="1"/>
    </xf>
    <xf numFmtId="0" fontId="33" fillId="5" borderId="24" xfId="3" applyFont="1" applyFill="1" applyBorder="1" applyAlignment="1">
      <alignment horizontal="left" vertical="center" wrapText="1"/>
    </xf>
    <xf numFmtId="0" fontId="34" fillId="14" borderId="21" xfId="3" applyFont="1" applyFill="1" applyBorder="1" applyAlignment="1">
      <alignment horizontal="center" vertical="center" wrapText="1"/>
    </xf>
    <xf numFmtId="0" fontId="34" fillId="14" borderId="22" xfId="3" applyFont="1" applyFill="1" applyBorder="1" applyAlignment="1">
      <alignment horizontal="center" vertical="center" wrapText="1"/>
    </xf>
    <xf numFmtId="0" fontId="34" fillId="14" borderId="23" xfId="3" applyFont="1" applyFill="1" applyBorder="1" applyAlignment="1">
      <alignment horizontal="center" vertical="center" wrapText="1"/>
    </xf>
    <xf numFmtId="0" fontId="1" fillId="0" borderId="21" xfId="1" applyBorder="1"/>
    <xf numFmtId="0" fontId="1" fillId="0" borderId="22" xfId="1" applyBorder="1" applyAlignment="1">
      <alignment horizontal="right"/>
    </xf>
    <xf numFmtId="0" fontId="34" fillId="14" borderId="27" xfId="3" applyFont="1" applyFill="1" applyBorder="1" applyAlignment="1">
      <alignment horizontal="center" vertical="center" wrapText="1"/>
    </xf>
    <xf numFmtId="0" fontId="34" fillId="14" borderId="28" xfId="3" applyFont="1" applyFill="1" applyBorder="1" applyAlignment="1">
      <alignment horizontal="center" vertical="center" wrapText="1"/>
    </xf>
    <xf numFmtId="0" fontId="34" fillId="14" borderId="29" xfId="3" applyFont="1" applyFill="1" applyBorder="1" applyAlignment="1">
      <alignment horizontal="center" vertical="center" wrapText="1"/>
    </xf>
    <xf numFmtId="0" fontId="1" fillId="0" borderId="25" xfId="1" applyBorder="1"/>
    <xf numFmtId="0" fontId="1" fillId="0" borderId="0" xfId="1" applyBorder="1" applyAlignment="1">
      <alignment horizontal="right"/>
    </xf>
    <xf numFmtId="0" fontId="35" fillId="15" borderId="21" xfId="3" applyFont="1" applyFill="1" applyBorder="1" applyAlignment="1">
      <alignment vertical="center" wrapText="1"/>
    </xf>
    <xf numFmtId="0" fontId="35" fillId="15" borderId="23" xfId="3" applyFont="1" applyFill="1" applyBorder="1" applyAlignment="1">
      <alignment vertical="center" wrapText="1"/>
    </xf>
    <xf numFmtId="0" fontId="34" fillId="14" borderId="24" xfId="3" applyFont="1" applyFill="1" applyBorder="1" applyAlignment="1">
      <alignment horizontal="center" vertical="center" wrapText="1"/>
    </xf>
    <xf numFmtId="0" fontId="21" fillId="15" borderId="24" xfId="3" applyFont="1" applyFill="1" applyBorder="1" applyAlignment="1">
      <alignment horizontal="center" vertical="center" wrapText="1"/>
    </xf>
    <xf numFmtId="0" fontId="22" fillId="15" borderId="24" xfId="3" applyFont="1" applyFill="1" applyBorder="1" applyAlignment="1" applyProtection="1">
      <alignment horizontal="center" vertical="center" wrapText="1" readingOrder="1"/>
      <protection locked="0"/>
    </xf>
    <xf numFmtId="0" fontId="35" fillId="15" borderId="27" xfId="3" applyFont="1" applyFill="1" applyBorder="1" applyAlignment="1">
      <alignment vertical="center" wrapText="1"/>
    </xf>
    <xf numFmtId="0" fontId="35" fillId="15" borderId="29" xfId="3" applyFont="1" applyFill="1" applyBorder="1" applyAlignment="1">
      <alignment vertical="center" wrapText="1"/>
    </xf>
    <xf numFmtId="0" fontId="34" fillId="5" borderId="24" xfId="3" applyFont="1" applyFill="1" applyBorder="1" applyAlignment="1">
      <alignment horizontal="center" vertical="center" wrapText="1"/>
    </xf>
    <xf numFmtId="0" fontId="36" fillId="5" borderId="24" xfId="3" applyFont="1" applyFill="1" applyBorder="1" applyAlignment="1" applyProtection="1">
      <alignment horizontal="center" vertical="center" wrapText="1" readingOrder="1"/>
      <protection locked="0"/>
    </xf>
    <xf numFmtId="0" fontId="35" fillId="5" borderId="21" xfId="3" applyFont="1" applyFill="1" applyBorder="1" applyAlignment="1">
      <alignment vertical="center" wrapText="1"/>
    </xf>
    <xf numFmtId="0" fontId="35" fillId="5" borderId="23" xfId="3" applyFont="1" applyFill="1" applyBorder="1" applyAlignment="1">
      <alignment vertical="center" wrapText="1"/>
    </xf>
    <xf numFmtId="0" fontId="35" fillId="5" borderId="27" xfId="3" applyFont="1" applyFill="1" applyBorder="1" applyAlignment="1">
      <alignment vertical="center" wrapText="1"/>
    </xf>
    <xf numFmtId="0" fontId="35" fillId="5" borderId="29" xfId="3" applyFont="1" applyFill="1" applyBorder="1" applyAlignment="1">
      <alignment vertical="center" wrapText="1"/>
    </xf>
    <xf numFmtId="0" fontId="34" fillId="15" borderId="24" xfId="3" applyFont="1" applyFill="1" applyBorder="1" applyAlignment="1">
      <alignment horizontal="center" vertical="center" wrapText="1"/>
    </xf>
    <xf numFmtId="0" fontId="17" fillId="11" borderId="26" xfId="3" applyFont="1" applyFill="1" applyBorder="1" applyAlignment="1" applyProtection="1">
      <alignment horizontal="center" vertical="center" wrapText="1"/>
      <protection locked="0"/>
    </xf>
    <xf numFmtId="0" fontId="17" fillId="11" borderId="30" xfId="3" applyFont="1" applyFill="1" applyBorder="1" applyAlignment="1" applyProtection="1">
      <alignment horizontal="center" vertical="center" wrapText="1"/>
      <protection locked="0"/>
    </xf>
    <xf numFmtId="0" fontId="17" fillId="11" borderId="31" xfId="3" applyFont="1" applyFill="1" applyBorder="1" applyAlignment="1" applyProtection="1">
      <alignment horizontal="center" vertical="center" wrapText="1"/>
      <protection locked="0"/>
    </xf>
    <xf numFmtId="0" fontId="33" fillId="15" borderId="21" xfId="3" applyFont="1" applyFill="1" applyBorder="1" applyAlignment="1">
      <alignment horizontal="left" vertical="center" wrapText="1"/>
    </xf>
    <xf numFmtId="0" fontId="33" fillId="15" borderId="23" xfId="3" applyFont="1" applyFill="1" applyBorder="1" applyAlignment="1">
      <alignment horizontal="left" vertical="center" wrapText="1"/>
    </xf>
    <xf numFmtId="0" fontId="34" fillId="5" borderId="21" xfId="3" applyFont="1" applyFill="1" applyBorder="1" applyAlignment="1">
      <alignment horizontal="center" vertical="center" wrapText="1"/>
    </xf>
    <xf numFmtId="0" fontId="34" fillId="5" borderId="22" xfId="3" applyFont="1" applyFill="1" applyBorder="1" applyAlignment="1">
      <alignment horizontal="center" vertical="center" wrapText="1"/>
    </xf>
    <xf numFmtId="0" fontId="34" fillId="5" borderId="23" xfId="3" applyFont="1" applyFill="1" applyBorder="1" applyAlignment="1">
      <alignment horizontal="center" vertical="center" wrapText="1"/>
    </xf>
    <xf numFmtId="0" fontId="33" fillId="15" borderId="27" xfId="3" applyFont="1" applyFill="1" applyBorder="1" applyAlignment="1">
      <alignment horizontal="left" vertical="center" wrapText="1"/>
    </xf>
    <xf numFmtId="0" fontId="33" fillId="15" borderId="29" xfId="3" applyFont="1" applyFill="1" applyBorder="1" applyAlignment="1">
      <alignment horizontal="left" vertical="center" wrapText="1"/>
    </xf>
    <xf numFmtId="0" fontId="34" fillId="5" borderId="27" xfId="3" applyFont="1" applyFill="1" applyBorder="1" applyAlignment="1">
      <alignment horizontal="center" vertical="center" wrapText="1"/>
    </xf>
    <xf numFmtId="0" fontId="34" fillId="5" borderId="28" xfId="3" applyFont="1" applyFill="1" applyBorder="1" applyAlignment="1">
      <alignment horizontal="center" vertical="center" wrapText="1"/>
    </xf>
    <xf numFmtId="0" fontId="34" fillId="5" borderId="29" xfId="3" applyFont="1" applyFill="1" applyBorder="1" applyAlignment="1">
      <alignment horizontal="center" vertical="center" wrapText="1"/>
    </xf>
    <xf numFmtId="0" fontId="35" fillId="5" borderId="21" xfId="3" applyFont="1" applyFill="1" applyBorder="1" applyAlignment="1">
      <alignment horizontal="left" vertical="center" wrapText="1"/>
    </xf>
    <xf numFmtId="0" fontId="35" fillId="5" borderId="23" xfId="3" applyFont="1" applyFill="1" applyBorder="1" applyAlignment="1">
      <alignment horizontal="left" vertical="center" wrapText="1"/>
    </xf>
    <xf numFmtId="0" fontId="35" fillId="5" borderId="27" xfId="3" applyFont="1" applyFill="1" applyBorder="1" applyAlignment="1">
      <alignment horizontal="left" vertical="center" wrapText="1"/>
    </xf>
    <xf numFmtId="0" fontId="35" fillId="5" borderId="29" xfId="3" applyFont="1" applyFill="1" applyBorder="1" applyAlignment="1">
      <alignment horizontal="left" vertical="center" wrapText="1"/>
    </xf>
    <xf numFmtId="0" fontId="35" fillId="15" borderId="25" xfId="3" applyFont="1" applyFill="1" applyBorder="1" applyAlignment="1">
      <alignment horizontal="left" vertical="center" wrapText="1"/>
    </xf>
    <xf numFmtId="0" fontId="35" fillId="15" borderId="26" xfId="3" applyFont="1" applyFill="1" applyBorder="1" applyAlignment="1">
      <alignment horizontal="left" vertical="center" wrapText="1"/>
    </xf>
    <xf numFmtId="0" fontId="37" fillId="11" borderId="9" xfId="3" applyFont="1" applyFill="1" applyBorder="1" applyAlignment="1" applyProtection="1">
      <alignment horizontal="center" vertical="center" wrapText="1"/>
      <protection locked="0"/>
    </xf>
    <xf numFmtId="9" fontId="19" fillId="13" borderId="24" xfId="3" applyNumberFormat="1" applyFont="1" applyFill="1" applyBorder="1" applyAlignment="1" applyProtection="1">
      <alignment horizontal="center" vertical="center" wrapText="1" readingOrder="1"/>
      <protection locked="0"/>
    </xf>
    <xf numFmtId="0" fontId="37" fillId="11" borderId="0" xfId="3" applyFont="1" applyFill="1" applyBorder="1" applyAlignment="1" applyProtection="1">
      <alignment horizontal="center" vertical="center" wrapText="1"/>
      <protection locked="0"/>
    </xf>
    <xf numFmtId="0" fontId="27" fillId="13" borderId="24" xfId="3" applyFont="1" applyFill="1" applyBorder="1" applyAlignment="1" applyProtection="1">
      <alignment horizontal="center" vertical="center" wrapText="1" readingOrder="1"/>
      <protection locked="0"/>
    </xf>
    <xf numFmtId="9" fontId="32" fillId="13" borderId="24" xfId="3" applyNumberFormat="1" applyFont="1" applyFill="1" applyBorder="1" applyAlignment="1" applyProtection="1">
      <alignment horizontal="center" vertical="center" wrapText="1" readingOrder="1"/>
      <protection locked="0"/>
    </xf>
    <xf numFmtId="0" fontId="37" fillId="11" borderId="6" xfId="3" applyFont="1" applyFill="1" applyBorder="1" applyAlignment="1" applyProtection="1">
      <alignment horizontal="center" vertical="center" wrapText="1"/>
      <protection locked="0"/>
    </xf>
    <xf numFmtId="0" fontId="38" fillId="12" borderId="21" xfId="3" applyFont="1" applyFill="1" applyBorder="1" applyAlignment="1">
      <alignment horizontal="left" vertical="center" wrapText="1"/>
    </xf>
    <xf numFmtId="0" fontId="38" fillId="12" borderId="23" xfId="3" applyFont="1" applyFill="1" applyBorder="1" applyAlignment="1">
      <alignment horizontal="left" vertical="center" wrapText="1"/>
    </xf>
    <xf numFmtId="0" fontId="34" fillId="15" borderId="21" xfId="3" applyFont="1" applyFill="1" applyBorder="1" applyAlignment="1">
      <alignment horizontal="center" vertical="center" wrapText="1"/>
    </xf>
    <xf numFmtId="0" fontId="34" fillId="15" borderId="22" xfId="3" applyFont="1" applyFill="1" applyBorder="1" applyAlignment="1">
      <alignment horizontal="center" vertical="center" wrapText="1"/>
    </xf>
    <xf numFmtId="0" fontId="34" fillId="15" borderId="23" xfId="3" applyFont="1" applyFill="1" applyBorder="1" applyAlignment="1">
      <alignment horizontal="center" vertical="center" wrapText="1"/>
    </xf>
    <xf numFmtId="0" fontId="38" fillId="12" borderId="27" xfId="3" applyFont="1" applyFill="1" applyBorder="1" applyAlignment="1">
      <alignment horizontal="left" vertical="center" wrapText="1"/>
    </xf>
    <xf numFmtId="0" fontId="38" fillId="12" borderId="29" xfId="3" applyFont="1" applyFill="1" applyBorder="1" applyAlignment="1">
      <alignment horizontal="left" vertical="center" wrapText="1"/>
    </xf>
    <xf numFmtId="0" fontId="34" fillId="15" borderId="27" xfId="3" applyFont="1" applyFill="1" applyBorder="1" applyAlignment="1">
      <alignment horizontal="center" vertical="center" wrapText="1"/>
    </xf>
    <xf numFmtId="0" fontId="34" fillId="15" borderId="28" xfId="3" applyFont="1" applyFill="1" applyBorder="1" applyAlignment="1">
      <alignment horizontal="center" vertical="center" wrapText="1"/>
    </xf>
    <xf numFmtId="0" fontId="34" fillId="15" borderId="29" xfId="3" applyFont="1" applyFill="1" applyBorder="1" applyAlignment="1">
      <alignment horizontal="center" vertical="center" wrapText="1"/>
    </xf>
    <xf numFmtId="0" fontId="39" fillId="15" borderId="21" xfId="3" applyFont="1" applyFill="1" applyBorder="1" applyAlignment="1">
      <alignment horizontal="left" vertical="center" wrapText="1"/>
    </xf>
    <xf numFmtId="0" fontId="39" fillId="15" borderId="23" xfId="3" applyFont="1" applyFill="1" applyBorder="1" applyAlignment="1">
      <alignment horizontal="left" vertical="center" wrapText="1"/>
    </xf>
    <xf numFmtId="0" fontId="39" fillId="15" borderId="27" xfId="3" applyFont="1" applyFill="1" applyBorder="1" applyAlignment="1">
      <alignment horizontal="left" vertical="center" wrapText="1"/>
    </xf>
    <xf numFmtId="0" fontId="39" fillId="15" borderId="29" xfId="3" applyFont="1" applyFill="1" applyBorder="1" applyAlignment="1">
      <alignment horizontal="left" vertical="center" wrapText="1"/>
    </xf>
    <xf numFmtId="0" fontId="39" fillId="12" borderId="21" xfId="3" applyFont="1" applyFill="1" applyBorder="1" applyAlignment="1">
      <alignment horizontal="left" vertical="center" wrapText="1"/>
    </xf>
    <xf numFmtId="0" fontId="39" fillId="12" borderId="23" xfId="3" applyFont="1" applyFill="1" applyBorder="1" applyAlignment="1">
      <alignment horizontal="left" vertical="center" wrapText="1"/>
    </xf>
    <xf numFmtId="0" fontId="39" fillId="12" borderId="27" xfId="3" applyFont="1" applyFill="1" applyBorder="1" applyAlignment="1">
      <alignment horizontal="left" vertical="center" wrapText="1"/>
    </xf>
    <xf numFmtId="0" fontId="39" fillId="12" borderId="29" xfId="3" applyFont="1" applyFill="1" applyBorder="1" applyAlignment="1">
      <alignment horizontal="left" vertical="center" wrapText="1"/>
    </xf>
    <xf numFmtId="0" fontId="40" fillId="15" borderId="24" xfId="3" applyFont="1" applyFill="1" applyBorder="1" applyAlignment="1">
      <alignment horizontal="left" vertical="center" wrapText="1"/>
    </xf>
    <xf numFmtId="0" fontId="35" fillId="12" borderId="24" xfId="3" applyFont="1" applyFill="1" applyBorder="1" applyAlignment="1">
      <alignment horizontal="left" vertical="center" wrapText="1"/>
    </xf>
    <xf numFmtId="0" fontId="39" fillId="15" borderId="24" xfId="3" applyFont="1" applyFill="1" applyBorder="1" applyAlignment="1">
      <alignment horizontal="left" vertical="center" wrapText="1"/>
    </xf>
    <xf numFmtId="0" fontId="41" fillId="5" borderId="21" xfId="3" applyFont="1" applyFill="1" applyBorder="1" applyAlignment="1">
      <alignment horizontal="left" vertical="top" wrapText="1"/>
    </xf>
    <xf numFmtId="0" fontId="41" fillId="5" borderId="23" xfId="3" applyFont="1" applyFill="1" applyBorder="1" applyAlignment="1">
      <alignment horizontal="left" vertical="top" wrapText="1"/>
    </xf>
    <xf numFmtId="0" fontId="41" fillId="5" borderId="27" xfId="3" applyFont="1" applyFill="1" applyBorder="1" applyAlignment="1">
      <alignment horizontal="left" vertical="top" wrapText="1"/>
    </xf>
    <xf numFmtId="0" fontId="41" fillId="5" borderId="29" xfId="3" applyFont="1" applyFill="1" applyBorder="1" applyAlignment="1">
      <alignment horizontal="left" vertical="top" wrapText="1"/>
    </xf>
    <xf numFmtId="0" fontId="31" fillId="13" borderId="12" xfId="3" applyFont="1" applyFill="1" applyBorder="1" applyAlignment="1" applyProtection="1">
      <alignment horizontal="center" vertical="center" wrapText="1" readingOrder="1"/>
      <protection locked="0"/>
    </xf>
    <xf numFmtId="9" fontId="32" fillId="13" borderId="12" xfId="3" applyNumberFormat="1" applyFont="1" applyFill="1" applyBorder="1" applyAlignment="1" applyProtection="1">
      <alignment horizontal="center" vertical="center" wrapText="1" readingOrder="1"/>
      <protection locked="0"/>
    </xf>
    <xf numFmtId="0" fontId="31" fillId="13" borderId="15" xfId="3" applyFont="1" applyFill="1" applyBorder="1" applyAlignment="1" applyProtection="1">
      <alignment horizontal="center" vertical="center" wrapText="1" readingOrder="1"/>
      <protection locked="0"/>
    </xf>
    <xf numFmtId="9" fontId="32" fillId="13" borderId="15" xfId="3" applyNumberFormat="1" applyFont="1" applyFill="1" applyBorder="1" applyAlignment="1" applyProtection="1">
      <alignment horizontal="center" vertical="center" wrapText="1" readingOrder="1"/>
      <protection locked="0"/>
    </xf>
    <xf numFmtId="0" fontId="37" fillId="11" borderId="31" xfId="3" applyFont="1" applyFill="1" applyBorder="1" applyAlignment="1" applyProtection="1">
      <alignment horizontal="center" vertical="center" wrapText="1"/>
      <protection locked="0"/>
    </xf>
    <xf numFmtId="0" fontId="28" fillId="12" borderId="21" xfId="3" applyFont="1" applyFill="1" applyBorder="1" applyAlignment="1">
      <alignment horizontal="left" vertical="center" wrapText="1"/>
    </xf>
    <xf numFmtId="0" fontId="28" fillId="12" borderId="23" xfId="3" applyFont="1" applyFill="1" applyBorder="1" applyAlignment="1">
      <alignment horizontal="left" vertical="center" wrapText="1"/>
    </xf>
    <xf numFmtId="0" fontId="33" fillId="15" borderId="21" xfId="3" applyFont="1" applyFill="1" applyBorder="1" applyAlignment="1">
      <alignment horizontal="center" vertical="center" wrapText="1"/>
    </xf>
    <xf numFmtId="0" fontId="33" fillId="15" borderId="22" xfId="3" applyFont="1" applyFill="1" applyBorder="1" applyAlignment="1">
      <alignment horizontal="center" vertical="center" wrapText="1"/>
    </xf>
    <xf numFmtId="0" fontId="33" fillId="15" borderId="23" xfId="3" applyFont="1" applyFill="1" applyBorder="1" applyAlignment="1">
      <alignment horizontal="center" vertical="center" wrapText="1"/>
    </xf>
    <xf numFmtId="9" fontId="19" fillId="5" borderId="21" xfId="3" applyNumberFormat="1" applyFont="1" applyFill="1" applyBorder="1" applyAlignment="1" applyProtection="1">
      <alignment horizontal="center" vertical="center" wrapText="1" readingOrder="1"/>
      <protection locked="0"/>
    </xf>
    <xf numFmtId="0" fontId="37" fillId="11" borderId="30" xfId="3" applyFont="1" applyFill="1" applyBorder="1" applyAlignment="1" applyProtection="1">
      <alignment horizontal="center" vertical="center" wrapText="1"/>
      <protection locked="0"/>
    </xf>
    <xf numFmtId="0" fontId="28" fillId="12" borderId="27" xfId="3" applyFont="1" applyFill="1" applyBorder="1" applyAlignment="1">
      <alignment horizontal="left" vertical="center" wrapText="1"/>
    </xf>
    <xf numFmtId="0" fontId="28" fillId="12" borderId="29" xfId="3" applyFont="1" applyFill="1" applyBorder="1" applyAlignment="1">
      <alignment horizontal="left" vertical="center" wrapText="1"/>
    </xf>
    <xf numFmtId="0" fontId="33" fillId="15" borderId="27" xfId="3" applyFont="1" applyFill="1" applyBorder="1" applyAlignment="1">
      <alignment horizontal="center" vertical="center" wrapText="1"/>
    </xf>
    <xf numFmtId="0" fontId="33" fillId="15" borderId="28" xfId="3" applyFont="1" applyFill="1" applyBorder="1" applyAlignment="1">
      <alignment horizontal="center" vertical="center" wrapText="1"/>
    </xf>
    <xf numFmtId="0" fontId="33" fillId="15" borderId="29" xfId="3" applyFont="1" applyFill="1" applyBorder="1" applyAlignment="1">
      <alignment horizontal="center" vertical="center" wrapText="1"/>
    </xf>
    <xf numFmtId="9" fontId="19" fillId="5" borderId="25" xfId="3" applyNumberFormat="1" applyFont="1" applyFill="1" applyBorder="1" applyAlignment="1" applyProtection="1">
      <alignment horizontal="center" vertical="center" wrapText="1" readingOrder="1"/>
      <protection locked="0"/>
    </xf>
    <xf numFmtId="0" fontId="42" fillId="15" borderId="24" xfId="3" applyFont="1" applyFill="1" applyBorder="1" applyAlignment="1">
      <alignment horizontal="center" vertical="center" wrapText="1"/>
    </xf>
    <xf numFmtId="0" fontId="42" fillId="5" borderId="24" xfId="3" applyFont="1" applyFill="1" applyBorder="1" applyAlignment="1">
      <alignment horizontal="center" vertical="center" wrapText="1"/>
    </xf>
    <xf numFmtId="0" fontId="39" fillId="5" borderId="21" xfId="3" applyFont="1" applyFill="1" applyBorder="1" applyAlignment="1">
      <alignment horizontal="left" vertical="center" wrapText="1"/>
    </xf>
    <xf numFmtId="0" fontId="39" fillId="5" borderId="23" xfId="3" applyFont="1" applyFill="1" applyBorder="1" applyAlignment="1">
      <alignment horizontal="left" vertical="center" wrapText="1"/>
    </xf>
    <xf numFmtId="0" fontId="39" fillId="5" borderId="27" xfId="3" applyFont="1" applyFill="1" applyBorder="1" applyAlignment="1">
      <alignment horizontal="left" vertical="center" wrapText="1"/>
    </xf>
    <xf numFmtId="0" fontId="39" fillId="5" borderId="29" xfId="3" applyFont="1" applyFill="1" applyBorder="1" applyAlignment="1">
      <alignment horizontal="left" vertical="center" wrapText="1"/>
    </xf>
    <xf numFmtId="0" fontId="28" fillId="15" borderId="21" xfId="3" applyFont="1" applyFill="1" applyBorder="1" applyAlignment="1">
      <alignment horizontal="left" vertical="center" wrapText="1"/>
    </xf>
    <xf numFmtId="0" fontId="28" fillId="15" borderId="23" xfId="3" applyFont="1" applyFill="1" applyBorder="1" applyAlignment="1">
      <alignment horizontal="left" vertical="center" wrapText="1"/>
    </xf>
    <xf numFmtId="0" fontId="33" fillId="5" borderId="21" xfId="3" applyFont="1" applyFill="1" applyBorder="1" applyAlignment="1">
      <alignment horizontal="center" vertical="center" wrapText="1"/>
    </xf>
    <xf numFmtId="0" fontId="33" fillId="5" borderId="22" xfId="3" applyFont="1" applyFill="1" applyBorder="1" applyAlignment="1">
      <alignment horizontal="center" vertical="center" wrapText="1"/>
    </xf>
    <xf numFmtId="0" fontId="33" fillId="5" borderId="23" xfId="3" applyFont="1" applyFill="1" applyBorder="1" applyAlignment="1">
      <alignment horizontal="center" vertical="center" wrapText="1"/>
    </xf>
    <xf numFmtId="0" fontId="28" fillId="15" borderId="27" xfId="3" applyFont="1" applyFill="1" applyBorder="1" applyAlignment="1">
      <alignment horizontal="left" vertical="center" wrapText="1"/>
    </xf>
    <xf numFmtId="0" fontId="28" fillId="15" borderId="29" xfId="3" applyFont="1" applyFill="1" applyBorder="1" applyAlignment="1">
      <alignment horizontal="left" vertical="center" wrapText="1"/>
    </xf>
    <xf numFmtId="0" fontId="33" fillId="5" borderId="27" xfId="3" applyFont="1" applyFill="1" applyBorder="1" applyAlignment="1">
      <alignment horizontal="center" vertical="center" wrapText="1"/>
    </xf>
    <xf numFmtId="0" fontId="33" fillId="5" borderId="28" xfId="3" applyFont="1" applyFill="1" applyBorder="1" applyAlignment="1">
      <alignment horizontal="center" vertical="center" wrapText="1"/>
    </xf>
    <xf numFmtId="0" fontId="33" fillId="5" borderId="29" xfId="3" applyFont="1" applyFill="1" applyBorder="1" applyAlignment="1">
      <alignment horizontal="center" vertical="center" wrapText="1"/>
    </xf>
    <xf numFmtId="0" fontId="39" fillId="15" borderId="25" xfId="3" applyFont="1" applyFill="1" applyBorder="1" applyAlignment="1">
      <alignment horizontal="left" vertical="center" wrapText="1"/>
    </xf>
    <xf numFmtId="0" fontId="39" fillId="15" borderId="26" xfId="3" applyFont="1" applyFill="1" applyBorder="1" applyAlignment="1">
      <alignment horizontal="left" vertical="center" wrapText="1"/>
    </xf>
    <xf numFmtId="0" fontId="39" fillId="5" borderId="25" xfId="3" applyFont="1" applyFill="1" applyBorder="1" applyAlignment="1">
      <alignment horizontal="left" vertical="center" wrapText="1"/>
    </xf>
    <xf numFmtId="0" fontId="39" fillId="5" borderId="26" xfId="3" applyFont="1" applyFill="1" applyBorder="1" applyAlignment="1">
      <alignment horizontal="left" vertical="center" wrapText="1"/>
    </xf>
    <xf numFmtId="0" fontId="39" fillId="5" borderId="32" xfId="3" applyFont="1" applyFill="1" applyBorder="1" applyAlignment="1">
      <alignment horizontal="left" vertical="center" wrapText="1"/>
    </xf>
    <xf numFmtId="0" fontId="39" fillId="5" borderId="33" xfId="3" applyFont="1" applyFill="1" applyBorder="1" applyAlignment="1">
      <alignment horizontal="left" vertical="center" wrapText="1"/>
    </xf>
    <xf numFmtId="9" fontId="19" fillId="5" borderId="27" xfId="3" applyNumberFormat="1" applyFont="1" applyFill="1" applyBorder="1" applyAlignment="1" applyProtection="1">
      <alignment horizontal="center" vertical="center" wrapText="1" readingOrder="1"/>
      <protection locked="0"/>
    </xf>
    <xf numFmtId="0" fontId="1" fillId="0" borderId="28" xfId="1" applyBorder="1" applyAlignment="1">
      <alignment horizontal="right"/>
    </xf>
    <xf numFmtId="0" fontId="17" fillId="5" borderId="0" xfId="3" applyFont="1" applyFill="1" applyBorder="1" applyAlignment="1" applyProtection="1">
      <alignment horizontal="center" vertical="center" wrapText="1"/>
      <protection locked="0"/>
    </xf>
    <xf numFmtId="0" fontId="21" fillId="5" borderId="0" xfId="3" applyFont="1" applyFill="1" applyBorder="1" applyAlignment="1">
      <alignment horizontal="left" vertical="center" wrapText="1"/>
    </xf>
    <xf numFmtId="0" fontId="21" fillId="12" borderId="0" xfId="3" applyFont="1" applyFill="1" applyBorder="1" applyAlignment="1">
      <alignment horizontal="left" vertical="center" wrapText="1"/>
    </xf>
    <xf numFmtId="0" fontId="22" fillId="5" borderId="0" xfId="3" applyFont="1" applyFill="1" applyBorder="1" applyAlignment="1" applyProtection="1">
      <alignment horizontal="center" vertical="center" wrapText="1" readingOrder="1"/>
      <protection locked="0"/>
    </xf>
    <xf numFmtId="9" fontId="19" fillId="0" borderId="0" xfId="3" applyNumberFormat="1" applyFont="1" applyBorder="1" applyAlignment="1" applyProtection="1">
      <alignment horizontal="center" vertical="center" wrapText="1" readingOrder="1"/>
      <protection locked="0"/>
    </xf>
    <xf numFmtId="0" fontId="39" fillId="5" borderId="0" xfId="3" applyFont="1" applyFill="1" applyBorder="1" applyAlignment="1">
      <alignment horizontal="left" vertical="center"/>
    </xf>
    <xf numFmtId="0" fontId="20" fillId="2" borderId="0" xfId="3" applyFont="1" applyFill="1" applyBorder="1" applyAlignment="1">
      <alignment horizontal="center" vertical="center"/>
    </xf>
    <xf numFmtId="0" fontId="43" fillId="8" borderId="0" xfId="3" applyFont="1" applyFill="1" applyBorder="1" applyAlignment="1">
      <alignment horizontal="center" vertical="center" wrapText="1"/>
    </xf>
    <xf numFmtId="0" fontId="44" fillId="7" borderId="0" xfId="3" applyFont="1" applyFill="1" applyBorder="1" applyAlignment="1">
      <alignment horizontal="center" vertical="center" wrapText="1"/>
    </xf>
    <xf numFmtId="0" fontId="43" fillId="9" borderId="0" xfId="3" applyFont="1" applyFill="1" applyBorder="1" applyAlignment="1">
      <alignment horizontal="center" vertical="center" wrapText="1"/>
    </xf>
    <xf numFmtId="0" fontId="43" fillId="10" borderId="0" xfId="3" applyFont="1" applyFill="1" applyBorder="1" applyAlignment="1" applyProtection="1">
      <alignment horizontal="center" vertical="center" wrapText="1" readingOrder="1"/>
      <protection locked="0"/>
    </xf>
    <xf numFmtId="0" fontId="1" fillId="5" borderId="0" xfId="1" applyFill="1" applyAlignment="1">
      <alignment horizontal="center" vertical="center"/>
    </xf>
    <xf numFmtId="0" fontId="1" fillId="5" borderId="0" xfId="1" applyFill="1" applyAlignment="1">
      <alignment vertical="center"/>
    </xf>
    <xf numFmtId="0" fontId="1" fillId="3" borderId="0" xfId="1" applyFill="1" applyAlignment="1">
      <alignment horizontal="left" vertical="center"/>
    </xf>
    <xf numFmtId="0" fontId="1" fillId="3" borderId="0" xfId="1" applyFill="1" applyAlignment="1">
      <alignment horizontal="left" vertical="center" wrapText="1"/>
    </xf>
    <xf numFmtId="0" fontId="3" fillId="3" borderId="0" xfId="1" applyFont="1" applyFill="1" applyAlignment="1">
      <alignment horizontal="center"/>
    </xf>
    <xf numFmtId="0" fontId="3" fillId="0" borderId="3" xfId="1" applyFont="1" applyBorder="1" applyAlignment="1">
      <alignment horizontal="center" wrapText="1"/>
    </xf>
    <xf numFmtId="0" fontId="3" fillId="0" borderId="0" xfId="1" applyFont="1" applyBorder="1" applyAlignment="1">
      <alignment horizontal="center" wrapText="1"/>
    </xf>
    <xf numFmtId="0" fontId="12" fillId="10" borderId="34" xfId="1" applyFont="1" applyFill="1" applyBorder="1" applyAlignment="1">
      <alignment horizontal="center" vertical="center" wrapText="1"/>
    </xf>
    <xf numFmtId="0" fontId="12" fillId="10" borderId="35" xfId="1" applyFont="1" applyFill="1" applyBorder="1" applyAlignment="1">
      <alignment horizontal="center" vertical="center" wrapText="1"/>
    </xf>
    <xf numFmtId="0" fontId="2" fillId="10" borderId="3" xfId="1" applyFont="1" applyFill="1" applyBorder="1" applyAlignment="1">
      <alignment horizontal="center" vertical="center"/>
    </xf>
    <xf numFmtId="0" fontId="2" fillId="10" borderId="3" xfId="1" applyFont="1" applyFill="1" applyBorder="1" applyAlignment="1">
      <alignment horizontal="center"/>
    </xf>
    <xf numFmtId="0" fontId="2" fillId="10" borderId="0" xfId="1" applyFont="1" applyFill="1" applyBorder="1" applyAlignment="1">
      <alignment horizontal="center"/>
    </xf>
    <xf numFmtId="0" fontId="45" fillId="0" borderId="3" xfId="1" applyFont="1" applyBorder="1" applyAlignment="1">
      <alignment vertical="center"/>
    </xf>
    <xf numFmtId="0" fontId="1" fillId="0" borderId="3" xfId="1" applyBorder="1" applyAlignment="1">
      <alignment horizontal="center" vertical="center"/>
    </xf>
    <xf numFmtId="0" fontId="1" fillId="0" borderId="3" xfId="1" applyBorder="1" applyAlignment="1">
      <alignment horizontal="center"/>
    </xf>
    <xf numFmtId="0" fontId="1" fillId="0" borderId="0" xfId="1" applyBorder="1" applyAlignment="1">
      <alignment horizontal="center"/>
    </xf>
    <xf numFmtId="0" fontId="11" fillId="3" borderId="36" xfId="1" applyFont="1" applyFill="1" applyBorder="1" applyAlignment="1">
      <alignment horizontal="center" vertical="center" wrapText="1"/>
    </xf>
    <xf numFmtId="0" fontId="11" fillId="3" borderId="37" xfId="1" applyFont="1" applyFill="1" applyBorder="1" applyAlignment="1">
      <alignment horizontal="center" vertical="center" wrapText="1"/>
    </xf>
    <xf numFmtId="0" fontId="11" fillId="3" borderId="38" xfId="1" applyFont="1" applyFill="1" applyBorder="1" applyAlignment="1">
      <alignment horizontal="center" vertical="center" wrapText="1"/>
    </xf>
    <xf numFmtId="0" fontId="11" fillId="3" borderId="39" xfId="1" applyFont="1" applyFill="1" applyBorder="1" applyAlignment="1">
      <alignment horizontal="center" vertical="center" wrapText="1"/>
    </xf>
    <xf numFmtId="0" fontId="45" fillId="0" borderId="3" xfId="1" applyFont="1" applyBorder="1" applyAlignment="1">
      <alignment vertical="center" wrapText="1"/>
    </xf>
    <xf numFmtId="0" fontId="2" fillId="10" borderId="0" xfId="1" applyFont="1" applyFill="1" applyBorder="1" applyAlignment="1">
      <alignment horizontal="center" vertical="center"/>
    </xf>
    <xf numFmtId="0" fontId="11" fillId="3" borderId="1" xfId="1" applyFont="1" applyFill="1" applyBorder="1" applyAlignment="1">
      <alignment horizontal="center" vertical="center" wrapText="1"/>
    </xf>
    <xf numFmtId="0" fontId="11" fillId="3" borderId="40" xfId="1" applyFont="1" applyFill="1" applyBorder="1" applyAlignment="1">
      <alignment horizontal="center" vertical="center" wrapText="1"/>
    </xf>
    <xf numFmtId="0" fontId="9" fillId="6" borderId="34" xfId="1" applyFont="1" applyFill="1" applyBorder="1" applyAlignment="1">
      <alignment horizontal="center" vertical="center" wrapText="1"/>
    </xf>
    <xf numFmtId="0" fontId="9" fillId="6" borderId="35" xfId="1" applyFont="1" applyFill="1" applyBorder="1" applyAlignment="1">
      <alignment horizontal="center" vertical="center" wrapText="1"/>
    </xf>
    <xf numFmtId="0" fontId="3" fillId="6" borderId="3" xfId="1" applyFont="1" applyFill="1" applyBorder="1" applyAlignment="1">
      <alignment horizontal="center"/>
    </xf>
    <xf numFmtId="0" fontId="3" fillId="6" borderId="0" xfId="1" applyFont="1" applyFill="1" applyBorder="1" applyAlignment="1">
      <alignment horizontal="center"/>
    </xf>
    <xf numFmtId="0" fontId="2" fillId="16" borderId="3" xfId="1" applyFont="1" applyFill="1" applyBorder="1" applyAlignment="1">
      <alignment horizontal="center" vertical="center"/>
    </xf>
    <xf numFmtId="0" fontId="2" fillId="16" borderId="0" xfId="1" applyFont="1" applyFill="1" applyBorder="1" applyAlignment="1">
      <alignment horizontal="center" vertical="center"/>
    </xf>
  </cellXfs>
  <cellStyles count="6">
    <cellStyle name="Euro" xfId="4"/>
    <cellStyle name="Hipervínculo 2" xfId="5"/>
    <cellStyle name="Normal" xfId="0" builtinId="0"/>
    <cellStyle name="Normal 2" xfId="3"/>
    <cellStyle name="Normal 2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89383104376688"/>
          <c:y val="0.18313471003363965"/>
          <c:w val="0.65457891669544011"/>
          <c:h val="0.67395353872289654"/>
        </c:manualLayout>
      </c:layout>
      <c:barChart>
        <c:barDir val="col"/>
        <c:grouping val="clustered"/>
        <c:varyColors val="0"/>
        <c:ser>
          <c:idx val="0"/>
          <c:order val="0"/>
          <c:spPr>
            <a:solidFill>
              <a:srgbClr val="008000"/>
            </a:solidFill>
          </c:spPr>
          <c:invertIfNegative val="0"/>
          <c:dLbls>
            <c:showLegendKey val="0"/>
            <c:showVal val="1"/>
            <c:showCatName val="0"/>
            <c:showSerName val="0"/>
            <c:showPercent val="0"/>
            <c:showBubbleSize val="0"/>
            <c:showLeaderLines val="0"/>
          </c:dLbls>
          <c:val>
            <c:numRef>
              <c:f>'SUSTENTO INDICADOR IMM'!$J$17:$J$19</c:f>
              <c:numCache>
                <c:formatCode>0%</c:formatCode>
                <c:ptCount val="3"/>
                <c:pt idx="0">
                  <c:v>1</c:v>
                </c:pt>
                <c:pt idx="1">
                  <c:v>1</c:v>
                </c:pt>
                <c:pt idx="2">
                  <c:v>1</c:v>
                </c:pt>
              </c:numCache>
            </c:numRef>
          </c:val>
        </c:ser>
        <c:dLbls>
          <c:showLegendKey val="0"/>
          <c:showVal val="0"/>
          <c:showCatName val="0"/>
          <c:showSerName val="0"/>
          <c:showPercent val="0"/>
          <c:showBubbleSize val="0"/>
        </c:dLbls>
        <c:gapWidth val="150"/>
        <c:axId val="108467712"/>
        <c:axId val="108469248"/>
      </c:barChart>
      <c:catAx>
        <c:axId val="108467712"/>
        <c:scaling>
          <c:orientation val="minMax"/>
        </c:scaling>
        <c:delete val="0"/>
        <c:axPos val="b"/>
        <c:majorTickMark val="out"/>
        <c:minorTickMark val="none"/>
        <c:tickLblPos val="nextTo"/>
        <c:crossAx val="108469248"/>
        <c:crosses val="autoZero"/>
        <c:auto val="1"/>
        <c:lblAlgn val="ctr"/>
        <c:lblOffset val="100"/>
        <c:noMultiLvlLbl val="0"/>
      </c:catAx>
      <c:valAx>
        <c:axId val="108469248"/>
        <c:scaling>
          <c:orientation val="minMax"/>
        </c:scaling>
        <c:delete val="0"/>
        <c:axPos val="l"/>
        <c:majorGridlines/>
        <c:numFmt formatCode="0%" sourceLinked="1"/>
        <c:majorTickMark val="out"/>
        <c:minorTickMark val="none"/>
        <c:tickLblPos val="nextTo"/>
        <c:crossAx val="1084677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133350</xdr:rowOff>
    </xdr:from>
    <xdr:to>
      <xdr:col>16</xdr:col>
      <xdr:colOff>76199</xdr:colOff>
      <xdr:row>20</xdr:row>
      <xdr:rowOff>152400</xdr:rowOff>
    </xdr:to>
    <xdr:sp macro="" textlink="">
      <xdr:nvSpPr>
        <xdr:cNvPr id="2" name="1 Rectángulo"/>
        <xdr:cNvSpPr/>
      </xdr:nvSpPr>
      <xdr:spPr>
        <a:xfrm>
          <a:off x="161925" y="2076450"/>
          <a:ext cx="14230349" cy="638175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a:p>
      </xdr:txBody>
    </xdr:sp>
    <xdr:clientData/>
  </xdr:twoCellAnchor>
  <xdr:twoCellAnchor>
    <xdr:from>
      <xdr:col>0</xdr:col>
      <xdr:colOff>161925</xdr:colOff>
      <xdr:row>144</xdr:row>
      <xdr:rowOff>133350</xdr:rowOff>
    </xdr:from>
    <xdr:to>
      <xdr:col>16</xdr:col>
      <xdr:colOff>76199</xdr:colOff>
      <xdr:row>172</xdr:row>
      <xdr:rowOff>152400</xdr:rowOff>
    </xdr:to>
    <xdr:sp macro="" textlink="">
      <xdr:nvSpPr>
        <xdr:cNvPr id="3" name="2 Rectángulo"/>
        <xdr:cNvSpPr/>
      </xdr:nvSpPr>
      <xdr:spPr>
        <a:xfrm>
          <a:off x="161925" y="55816500"/>
          <a:ext cx="14230349" cy="807720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a:p>
      </xdr:txBody>
    </xdr:sp>
    <xdr:clientData/>
  </xdr:twoCellAnchor>
  <xdr:twoCellAnchor>
    <xdr:from>
      <xdr:col>0</xdr:col>
      <xdr:colOff>161925</xdr:colOff>
      <xdr:row>175</xdr:row>
      <xdr:rowOff>133350</xdr:rowOff>
    </xdr:from>
    <xdr:to>
      <xdr:col>16</xdr:col>
      <xdr:colOff>76199</xdr:colOff>
      <xdr:row>191</xdr:row>
      <xdr:rowOff>152400</xdr:rowOff>
    </xdr:to>
    <xdr:sp macro="" textlink="">
      <xdr:nvSpPr>
        <xdr:cNvPr id="4" name="3 Rectángulo"/>
        <xdr:cNvSpPr/>
      </xdr:nvSpPr>
      <xdr:spPr>
        <a:xfrm>
          <a:off x="161925" y="64446150"/>
          <a:ext cx="14230349" cy="309562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a:p>
      </xdr:txBody>
    </xdr:sp>
    <xdr:clientData/>
  </xdr:twoCellAnchor>
  <xdr:twoCellAnchor>
    <xdr:from>
      <xdr:col>0</xdr:col>
      <xdr:colOff>161925</xdr:colOff>
      <xdr:row>194</xdr:row>
      <xdr:rowOff>133350</xdr:rowOff>
    </xdr:from>
    <xdr:to>
      <xdr:col>16</xdr:col>
      <xdr:colOff>76199</xdr:colOff>
      <xdr:row>210</xdr:row>
      <xdr:rowOff>152400</xdr:rowOff>
    </xdr:to>
    <xdr:sp macro="" textlink="">
      <xdr:nvSpPr>
        <xdr:cNvPr id="5" name="4 Rectángulo"/>
        <xdr:cNvSpPr/>
      </xdr:nvSpPr>
      <xdr:spPr>
        <a:xfrm>
          <a:off x="161925" y="68094225"/>
          <a:ext cx="14230349" cy="309562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a:p>
      </xdr:txBody>
    </xdr:sp>
    <xdr:clientData/>
  </xdr:twoCellAnchor>
  <xdr:twoCellAnchor>
    <xdr:from>
      <xdr:col>0</xdr:col>
      <xdr:colOff>161925</xdr:colOff>
      <xdr:row>213</xdr:row>
      <xdr:rowOff>133350</xdr:rowOff>
    </xdr:from>
    <xdr:to>
      <xdr:col>16</xdr:col>
      <xdr:colOff>76199</xdr:colOff>
      <xdr:row>229</xdr:row>
      <xdr:rowOff>152400</xdr:rowOff>
    </xdr:to>
    <xdr:sp macro="" textlink="">
      <xdr:nvSpPr>
        <xdr:cNvPr id="6" name="5 Rectángulo"/>
        <xdr:cNvSpPr/>
      </xdr:nvSpPr>
      <xdr:spPr>
        <a:xfrm>
          <a:off x="161925" y="71742300"/>
          <a:ext cx="14230349" cy="309562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a:p>
      </xdr:txBody>
    </xdr:sp>
    <xdr:clientData/>
  </xdr:twoCellAnchor>
  <xdr:twoCellAnchor editAs="oneCell">
    <xdr:from>
      <xdr:col>1</xdr:col>
      <xdr:colOff>28574</xdr:colOff>
      <xdr:row>0</xdr:row>
      <xdr:rowOff>142875</xdr:rowOff>
    </xdr:from>
    <xdr:to>
      <xdr:col>15</xdr:col>
      <xdr:colOff>216730</xdr:colOff>
      <xdr:row>1</xdr:row>
      <xdr:rowOff>68036</xdr:rowOff>
    </xdr:to>
    <xdr:pic>
      <xdr:nvPicPr>
        <xdr:cNvPr id="7" name="6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21"/>
        <a:stretch/>
      </xdr:blipFill>
      <xdr:spPr>
        <a:xfrm>
          <a:off x="228599" y="142875"/>
          <a:ext cx="13466006" cy="953861"/>
        </a:xfrm>
        <a:prstGeom prst="rect">
          <a:avLst/>
        </a:prstGeom>
      </xdr:spPr>
    </xdr:pic>
    <xdr:clientData/>
  </xdr:twoCellAnchor>
  <xdr:twoCellAnchor editAs="oneCell">
    <xdr:from>
      <xdr:col>15</xdr:col>
      <xdr:colOff>136070</xdr:colOff>
      <xdr:row>0</xdr:row>
      <xdr:rowOff>161926</xdr:rowOff>
    </xdr:from>
    <xdr:to>
      <xdr:col>16</xdr:col>
      <xdr:colOff>7286</xdr:colOff>
      <xdr:row>0</xdr:row>
      <xdr:rowOff>979714</xdr:rowOff>
    </xdr:to>
    <xdr:pic>
      <xdr:nvPicPr>
        <xdr:cNvPr id="8" name="7 Imagen"/>
        <xdr:cNvPicPr>
          <a:picLocks noChangeAspect="1"/>
        </xdr:cNvPicPr>
      </xdr:nvPicPr>
      <xdr:blipFill rotWithShape="1">
        <a:blip xmlns:r="http://schemas.openxmlformats.org/officeDocument/2006/relationships" r:embed="rId2"/>
        <a:srcRect l="23952" t="17859" r="67890" b="64468"/>
        <a:stretch/>
      </xdr:blipFill>
      <xdr:spPr>
        <a:xfrm>
          <a:off x="13613945" y="161926"/>
          <a:ext cx="709416" cy="817788"/>
        </a:xfrm>
        <a:prstGeom prst="rect">
          <a:avLst/>
        </a:prstGeom>
      </xdr:spPr>
    </xdr:pic>
    <xdr:clientData/>
  </xdr:twoCellAnchor>
  <xdr:twoCellAnchor>
    <xdr:from>
      <xdr:col>10</xdr:col>
      <xdr:colOff>756781</xdr:colOff>
      <xdr:row>16</xdr:row>
      <xdr:rowOff>657355</xdr:rowOff>
    </xdr:from>
    <xdr:to>
      <xdr:col>15</xdr:col>
      <xdr:colOff>824630</xdr:colOff>
      <xdr:row>19</xdr:row>
      <xdr:rowOff>104384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0.03906</cdr:x>
      <cdr:y>0.00363</cdr:y>
    </cdr:from>
    <cdr:to>
      <cdr:x>0.88867</cdr:x>
      <cdr:y>0.15016</cdr:y>
    </cdr:to>
    <cdr:sp macro="" textlink="">
      <cdr:nvSpPr>
        <cdr:cNvPr id="2" name="1 CuadroTexto"/>
        <cdr:cNvSpPr txBox="1"/>
      </cdr:nvSpPr>
      <cdr:spPr>
        <a:xfrm xmlns:a="http://schemas.openxmlformats.org/drawingml/2006/main">
          <a:off x="156574" y="8090"/>
          <a:ext cx="3405514" cy="3261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1200" b="1"/>
            <a:t>Avance de cumplimiento de Proyectos  por la Dirección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6%20%20INSTITUTO%20DE%20LA%20MUJER%202019_%20INDICADORES%20%20DE%20SEGUIMIENTO%20AL%20DESEMPE&#209;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XTLA/Netza/POA%202020/ARCHIVO%20PARA%20APOYO%20LLENADO/SAMAPA/iF13%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XTLA/Netza/POA%202020/iF13%20SEGUNDO%20semestre%20%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GENERL DEL PMDyG"/>
      <sheetName val="Pp2 MIR DS"/>
      <sheetName val="Pp3 MIR DE"/>
      <sheetName val="Pp4 MIR GT"/>
      <sheetName val="Listas"/>
      <sheetName val="Base"/>
      <sheetName val="SUSTENTO INDICADOR IMM"/>
      <sheetName val="Hoja5"/>
    </sheetNames>
    <sheetDataSet>
      <sheetData sheetId="0"/>
      <sheetData sheetId="1"/>
      <sheetData sheetId="2"/>
      <sheetData sheetId="3"/>
      <sheetData sheetId="4"/>
      <sheetData sheetId="5">
        <row r="3">
          <cell r="B3" t="str">
            <v>Acatic</v>
          </cell>
          <cell r="D3" t="str">
            <v>Subsidios sujetos a reglas de operación</v>
          </cell>
          <cell r="F3" t="str">
            <v>Gobierno</v>
          </cell>
          <cell r="U3" t="str">
            <v>Eficacia</v>
          </cell>
          <cell r="V3" t="str">
            <v>Estratégico</v>
          </cell>
          <cell r="Y3" t="str">
            <v>Mensual</v>
          </cell>
        </row>
        <row r="4">
          <cell r="B4" t="str">
            <v>Acatlán de Juárez</v>
          </cell>
          <cell r="D4" t="str">
            <v>Otros subsidios</v>
          </cell>
          <cell r="F4" t="str">
            <v>Desarrollo_Social</v>
          </cell>
          <cell r="U4" t="str">
            <v>Eficiencia</v>
          </cell>
          <cell r="V4" t="str">
            <v>Gestión</v>
          </cell>
          <cell r="Y4" t="str">
            <v>Bimestral</v>
          </cell>
        </row>
        <row r="5">
          <cell r="B5" t="str">
            <v>Ahualulco de Mercado</v>
          </cell>
          <cell r="D5" t="str">
            <v>Prestación de servicios públicos</v>
          </cell>
          <cell r="F5" t="str">
            <v>Desarrollo_Económico</v>
          </cell>
          <cell r="U5" t="str">
            <v>Economía</v>
          </cell>
          <cell r="Y5" t="str">
            <v>Trimestral</v>
          </cell>
        </row>
        <row r="6">
          <cell r="B6" t="str">
            <v>Amacueca</v>
          </cell>
          <cell r="D6" t="str">
            <v>Provisión de bienes públicos</v>
          </cell>
          <cell r="F6" t="str">
            <v>Otros</v>
          </cell>
          <cell r="U6" t="str">
            <v>Calidad</v>
          </cell>
          <cell r="Y6" t="str">
            <v>Semestral</v>
          </cell>
        </row>
        <row r="7">
          <cell r="B7" t="str">
            <v>Amatitán</v>
          </cell>
          <cell r="D7" t="str">
            <v>Planeación, Seguimiento y Evaluación de políticas Públicas</v>
          </cell>
          <cell r="Y7" t="str">
            <v>Anual</v>
          </cell>
        </row>
        <row r="8">
          <cell r="B8" t="str">
            <v>Ameca</v>
          </cell>
          <cell r="D8" t="str">
            <v>Promoción y fomento</v>
          </cell>
          <cell r="Y8" t="str">
            <v>Bianual</v>
          </cell>
        </row>
        <row r="9">
          <cell r="B9" t="str">
            <v>San Juanito de Escobedo</v>
          </cell>
          <cell r="D9" t="str">
            <v>Regulación y Supervisión</v>
          </cell>
          <cell r="Y9" t="str">
            <v>Bienal</v>
          </cell>
        </row>
        <row r="10">
          <cell r="B10" t="str">
            <v>Arandas</v>
          </cell>
          <cell r="D10" t="str">
            <v>Específicos</v>
          </cell>
          <cell r="Y10" t="str">
            <v>Periodo</v>
          </cell>
        </row>
        <row r="11">
          <cell r="B11" t="str">
            <v>El Arenal</v>
          </cell>
          <cell r="D11" t="str">
            <v>Proyectos de Inversión</v>
          </cell>
        </row>
        <row r="12">
          <cell r="B12" t="str">
            <v>Atemajac de Brizuela</v>
          </cell>
          <cell r="D12" t="str">
            <v>Apoyo al Proceso Presupuestario y para Mejorar la Eficiencia Institucional</v>
          </cell>
        </row>
        <row r="13">
          <cell r="B13" t="str">
            <v>Atengo</v>
          </cell>
          <cell r="D13" t="str">
            <v>Apoyo a la Función Pública y al Mejoramiento de la Gestión</v>
          </cell>
        </row>
        <row r="14">
          <cell r="B14" t="str">
            <v>Atenguillo</v>
          </cell>
          <cell r="D14" t="str">
            <v>Operaciones Ajenas</v>
          </cell>
        </row>
        <row r="15">
          <cell r="B15" t="str">
            <v>Atotonilco el Alto</v>
          </cell>
          <cell r="D15" t="str">
            <v>Obligaciones de Cumplimiento de Resolución Jurisdiccional</v>
          </cell>
        </row>
        <row r="16">
          <cell r="B16" t="str">
            <v>Atoyac</v>
          </cell>
          <cell r="D16" t="str">
            <v>Desastres Naturales</v>
          </cell>
        </row>
        <row r="17">
          <cell r="B17" t="str">
            <v>Autlán de Navarro</v>
          </cell>
          <cell r="D17" t="str">
            <v>Pensiones y Jubilaciones.</v>
          </cell>
        </row>
        <row r="18">
          <cell r="B18" t="str">
            <v>Ayotlán</v>
          </cell>
          <cell r="D18" t="str">
            <v>Aportaciones a la Seguiridad Social</v>
          </cell>
        </row>
        <row r="19">
          <cell r="B19" t="str">
            <v>Ayutla</v>
          </cell>
        </row>
        <row r="20">
          <cell r="B20" t="str">
            <v>La Barca</v>
          </cell>
        </row>
        <row r="21">
          <cell r="B21" t="str">
            <v>Bolaños</v>
          </cell>
        </row>
        <row r="22">
          <cell r="B22" t="str">
            <v>Cabo Corrientes</v>
          </cell>
        </row>
        <row r="23">
          <cell r="B23" t="str">
            <v>Casimiro Castillo</v>
          </cell>
        </row>
        <row r="24">
          <cell r="B24" t="str">
            <v>Cihuatlán</v>
          </cell>
        </row>
        <row r="25">
          <cell r="B25" t="str">
            <v>Zapotlán el Grande</v>
          </cell>
        </row>
        <row r="26">
          <cell r="B26" t="str">
            <v>Cocula</v>
          </cell>
        </row>
        <row r="27">
          <cell r="B27" t="str">
            <v>Colotlán</v>
          </cell>
        </row>
        <row r="28">
          <cell r="B28" t="str">
            <v>Concepción de Buenos Aires</v>
          </cell>
        </row>
        <row r="29">
          <cell r="B29" t="str">
            <v>Cuautitlán de García Barragán</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6">
        <row r="1">
          <cell r="C1" t="str">
            <v>Denominación del Programa</v>
          </cell>
          <cell r="E1" t="str">
            <v>Unidad Responsable</v>
          </cell>
        </row>
      </sheetData>
      <sheetData sheetId="7">
        <row r="17">
          <cell r="J17">
            <v>1</v>
          </cell>
        </row>
        <row r="18">
          <cell r="J18">
            <v>1</v>
          </cell>
        </row>
        <row r="19">
          <cell r="J19">
            <v>1</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Avances"/>
      <sheetName val="MIR (2)"/>
      <sheetName val="Listas"/>
      <sheetName val="Base"/>
    </sheetNames>
    <sheetDataSet>
      <sheetData sheetId="0"/>
      <sheetData sheetId="1"/>
      <sheetData sheetId="2"/>
      <sheetData sheetId="3"/>
      <sheetData sheetId="4"/>
      <sheetData sheetId="5">
        <row r="3">
          <cell r="Y3" t="str">
            <v>Mensual</v>
          </cell>
        </row>
        <row r="4">
          <cell r="Y4" t="str">
            <v>Bimestral</v>
          </cell>
        </row>
        <row r="5">
          <cell r="Y5" t="str">
            <v>Trimestral</v>
          </cell>
        </row>
        <row r="6">
          <cell r="Y6" t="str">
            <v>Semestral</v>
          </cell>
        </row>
        <row r="7">
          <cell r="Y7" t="str">
            <v>Anual</v>
          </cell>
        </row>
        <row r="8">
          <cell r="Y8" t="str">
            <v>Bianual</v>
          </cell>
        </row>
        <row r="9">
          <cell r="Y9" t="str">
            <v>Bienal</v>
          </cell>
        </row>
        <row r="10">
          <cell r="Y10" t="str">
            <v>Periodo</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EDSP"/>
      <sheetName val="MIR DS"/>
      <sheetName val="MIR DE"/>
      <sheetName val="MIR GT"/>
      <sheetName val="SinMatriz"/>
      <sheetName val="Avances EDSP"/>
      <sheetName val="Listas"/>
      <sheetName val="Base"/>
      <sheetName val="Avances DS"/>
      <sheetName val="Avances DE"/>
      <sheetName val="Avances GT"/>
      <sheetName val="Hoja3"/>
    </sheetNames>
    <sheetDataSet>
      <sheetData sheetId="0"/>
      <sheetData sheetId="1"/>
      <sheetData sheetId="2"/>
      <sheetData sheetId="3"/>
      <sheetData sheetId="4"/>
      <sheetData sheetId="5"/>
      <sheetData sheetId="6"/>
      <sheetData sheetId="7">
        <row r="3">
          <cell r="U3" t="str">
            <v>Eficacia</v>
          </cell>
          <cell r="V3" t="str">
            <v>Estratégico</v>
          </cell>
        </row>
        <row r="4">
          <cell r="U4" t="str">
            <v>Eficiencia</v>
          </cell>
          <cell r="V4" t="str">
            <v>Gestión</v>
          </cell>
        </row>
        <row r="5">
          <cell r="U5" t="str">
            <v>Economía</v>
          </cell>
        </row>
        <row r="6">
          <cell r="U6" t="str">
            <v>Calidad</v>
          </cell>
        </row>
      </sheetData>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31"/>
  <sheetViews>
    <sheetView showGridLines="0" tabSelected="1" topLeftCell="B88" zoomScale="70" zoomScaleNormal="70" workbookViewId="0">
      <selection activeCell="G16" sqref="G16"/>
    </sheetView>
  </sheetViews>
  <sheetFormatPr baseColWidth="10" defaultRowHeight="15" x14ac:dyDescent="0.25"/>
  <cols>
    <col min="1" max="1" width="3" style="3" customWidth="1"/>
    <col min="2" max="2" width="15.5703125" style="1" customWidth="1"/>
    <col min="3" max="3" width="30" style="2" customWidth="1"/>
    <col min="4" max="4" width="30.42578125" style="2" customWidth="1"/>
    <col min="5" max="5" width="9.7109375" style="2" customWidth="1"/>
    <col min="6" max="6" width="10" style="2" customWidth="1"/>
    <col min="7" max="7" width="10.85546875" style="3" customWidth="1"/>
    <col min="8" max="8" width="11.28515625" style="3" customWidth="1"/>
    <col min="9" max="9" width="11.42578125" style="3" customWidth="1"/>
    <col min="10" max="10" width="10.7109375" style="3" customWidth="1"/>
    <col min="11" max="11" width="11.5703125" style="3" customWidth="1"/>
    <col min="12" max="12" width="12.85546875" style="3" customWidth="1"/>
    <col min="13" max="13" width="8.28515625" style="3" customWidth="1"/>
    <col min="14" max="14" width="9.42578125" style="3" customWidth="1"/>
    <col min="15" max="15" width="17" style="3" customWidth="1"/>
    <col min="16" max="16" width="12.5703125" style="3" customWidth="1"/>
    <col min="17" max="17" width="8" style="3" customWidth="1"/>
    <col min="18" max="18" width="14.42578125" style="3" customWidth="1"/>
    <col min="19" max="19" width="14.7109375" style="3" customWidth="1"/>
    <col min="20" max="20" width="15.5703125" style="3" customWidth="1"/>
    <col min="21" max="21" width="3.140625" style="3" customWidth="1"/>
    <col min="22" max="16384" width="11.42578125" style="3"/>
  </cols>
  <sheetData>
    <row r="1" spans="2:20" ht="81" customHeight="1" x14ac:dyDescent="0.25">
      <c r="P1" s="4"/>
      <c r="R1" s="5"/>
    </row>
    <row r="2" spans="2:20" ht="32.25" customHeight="1" x14ac:dyDescent="0.25">
      <c r="B2" s="6" t="s">
        <v>0</v>
      </c>
      <c r="C2" s="6"/>
      <c r="D2" s="6"/>
      <c r="E2" s="6"/>
      <c r="F2" s="6"/>
      <c r="G2" s="6"/>
      <c r="H2" s="6"/>
      <c r="I2" s="6"/>
      <c r="J2" s="6"/>
      <c r="K2" s="6"/>
      <c r="L2" s="6"/>
      <c r="M2" s="6"/>
      <c r="N2" s="6"/>
      <c r="O2" s="6"/>
      <c r="P2" s="6"/>
      <c r="R2" s="5"/>
    </row>
    <row r="3" spans="2:20" ht="5.25" customHeight="1" x14ac:dyDescent="0.25">
      <c r="B3" s="7"/>
      <c r="C3" s="7"/>
      <c r="D3" s="7"/>
      <c r="E3" s="7"/>
      <c r="F3" s="7"/>
      <c r="G3" s="7"/>
      <c r="H3" s="7"/>
      <c r="I3" s="7"/>
      <c r="J3" s="7"/>
      <c r="K3" s="7"/>
      <c r="L3" s="7"/>
      <c r="M3" s="7"/>
      <c r="N3" s="7"/>
      <c r="O3" s="7"/>
      <c r="P3" s="7"/>
      <c r="R3" s="5"/>
    </row>
    <row r="4" spans="2:20" ht="34.5" customHeight="1" x14ac:dyDescent="0.25">
      <c r="C4" s="8" t="s">
        <v>1</v>
      </c>
      <c r="D4" s="9"/>
      <c r="E4" s="9"/>
      <c r="F4" s="6" t="s">
        <v>2</v>
      </c>
      <c r="G4" s="6"/>
      <c r="H4" s="6"/>
      <c r="I4" s="6"/>
      <c r="J4" s="6"/>
      <c r="K4" s="6"/>
      <c r="L4" s="6"/>
      <c r="M4" s="6"/>
      <c r="N4" s="6"/>
      <c r="O4" s="6"/>
      <c r="P4" s="6"/>
    </row>
    <row r="5" spans="2:20" x14ac:dyDescent="0.25">
      <c r="C5" s="9"/>
      <c r="D5" s="9"/>
      <c r="E5" s="9"/>
    </row>
    <row r="6" spans="2:20" ht="15" customHeight="1" x14ac:dyDescent="0.25">
      <c r="C6" s="10" t="s">
        <v>3</v>
      </c>
      <c r="D6" s="10"/>
      <c r="E6" s="8"/>
      <c r="F6" s="11" t="s">
        <v>4</v>
      </c>
      <c r="G6" s="11"/>
      <c r="H6" s="11"/>
      <c r="I6" s="11"/>
      <c r="J6" s="11"/>
      <c r="K6" s="11"/>
      <c r="L6" s="11"/>
      <c r="M6" s="11"/>
      <c r="N6" s="11"/>
      <c r="O6" s="11"/>
      <c r="P6" s="11"/>
    </row>
    <row r="7" spans="2:20" x14ac:dyDescent="0.25">
      <c r="C7" s="10"/>
      <c r="D7" s="10"/>
      <c r="E7" s="12"/>
      <c r="F7" s="11"/>
      <c r="G7" s="11"/>
      <c r="H7" s="11"/>
      <c r="I7" s="11"/>
      <c r="J7" s="11"/>
      <c r="K7" s="11"/>
      <c r="L7" s="11"/>
      <c r="M7" s="11"/>
      <c r="N7" s="11"/>
      <c r="O7" s="11"/>
      <c r="P7" s="11"/>
    </row>
    <row r="8" spans="2:20" ht="6.75" customHeight="1" x14ac:dyDescent="0.25">
      <c r="C8" s="12"/>
      <c r="D8" s="12"/>
      <c r="E8" s="12"/>
      <c r="F8" s="12"/>
      <c r="G8" s="13"/>
      <c r="H8" s="13"/>
      <c r="I8" s="13"/>
      <c r="J8" s="13"/>
      <c r="K8" s="13"/>
      <c r="L8" s="13"/>
      <c r="M8" s="13"/>
    </row>
    <row r="9" spans="2:20" ht="15" customHeight="1" x14ac:dyDescent="0.25">
      <c r="C9" s="14" t="s">
        <v>5</v>
      </c>
      <c r="D9" s="14"/>
      <c r="E9" s="8"/>
      <c r="F9" s="15" t="s">
        <v>6</v>
      </c>
      <c r="G9" s="15"/>
      <c r="H9" s="15"/>
      <c r="I9" s="15"/>
      <c r="J9" s="15"/>
      <c r="K9" s="15"/>
      <c r="L9" s="15"/>
      <c r="M9" s="15"/>
      <c r="N9" s="15"/>
      <c r="O9" s="15"/>
      <c r="P9" s="15"/>
    </row>
    <row r="10" spans="2:20" x14ac:dyDescent="0.25">
      <c r="C10" s="14"/>
      <c r="D10" s="14"/>
      <c r="E10" s="9"/>
      <c r="F10" s="15"/>
      <c r="G10" s="15"/>
      <c r="H10" s="15"/>
      <c r="I10" s="15"/>
      <c r="J10" s="15"/>
      <c r="K10" s="15"/>
      <c r="L10" s="15"/>
      <c r="M10" s="15"/>
      <c r="N10" s="15"/>
      <c r="O10" s="15"/>
      <c r="P10" s="15"/>
    </row>
    <row r="11" spans="2:20" ht="5.25" customHeight="1" x14ac:dyDescent="0.25">
      <c r="C11" s="9"/>
      <c r="D11" s="9"/>
      <c r="E11" s="9"/>
    </row>
    <row r="12" spans="2:20" x14ac:dyDescent="0.25">
      <c r="F12" s="12" t="s">
        <v>7</v>
      </c>
      <c r="G12" s="16">
        <v>2018</v>
      </c>
      <c r="H12" s="16">
        <v>2019</v>
      </c>
      <c r="I12" s="17">
        <v>2020</v>
      </c>
      <c r="J12" s="16">
        <v>2021</v>
      </c>
    </row>
    <row r="13" spans="2:20" ht="6.75" customHeight="1" x14ac:dyDescent="0.25">
      <c r="F13" s="18"/>
      <c r="G13" s="19"/>
      <c r="H13" s="19"/>
      <c r="I13" s="19"/>
    </row>
    <row r="14" spans="2:20" ht="32.25" customHeight="1" x14ac:dyDescent="0.3">
      <c r="C14" s="20" t="s">
        <v>8</v>
      </c>
      <c r="D14" s="21"/>
      <c r="E14" s="21"/>
      <c r="F14" s="21"/>
      <c r="G14" s="21"/>
      <c r="H14" s="21"/>
      <c r="I14" s="21"/>
      <c r="J14" s="21"/>
      <c r="K14" s="22"/>
      <c r="L14" s="23" t="s">
        <v>9</v>
      </c>
      <c r="M14" s="23"/>
      <c r="N14" s="23"/>
      <c r="O14" s="23"/>
      <c r="P14" s="23"/>
    </row>
    <row r="15" spans="2:20" ht="29.25" customHeight="1" x14ac:dyDescent="0.25">
      <c r="C15" s="24" t="s">
        <v>10</v>
      </c>
      <c r="D15" s="25"/>
      <c r="E15" s="26" t="s">
        <v>11</v>
      </c>
      <c r="F15" s="26" t="s">
        <v>12</v>
      </c>
      <c r="G15" s="26" t="s">
        <v>13</v>
      </c>
      <c r="H15" s="26" t="s">
        <v>14</v>
      </c>
      <c r="I15" s="26" t="s">
        <v>15</v>
      </c>
      <c r="J15" s="26" t="s">
        <v>16</v>
      </c>
      <c r="K15" s="27"/>
      <c r="L15" s="28" t="s">
        <v>17</v>
      </c>
      <c r="M15" s="28"/>
      <c r="N15" s="28"/>
      <c r="O15" s="28"/>
      <c r="P15" s="28"/>
      <c r="Q15" s="29"/>
      <c r="R15" s="29"/>
      <c r="S15" s="29"/>
      <c r="T15" s="29"/>
    </row>
    <row r="16" spans="2:20" ht="88.5" customHeight="1" x14ac:dyDescent="0.25">
      <c r="C16" s="30" t="s">
        <v>18</v>
      </c>
      <c r="D16" s="31" t="s">
        <v>19</v>
      </c>
      <c r="E16" s="32">
        <v>0.17</v>
      </c>
      <c r="F16" s="32">
        <v>0.32</v>
      </c>
      <c r="G16" s="32">
        <v>0.48</v>
      </c>
      <c r="H16" s="32">
        <v>0.68</v>
      </c>
      <c r="I16" s="32">
        <v>0.8</v>
      </c>
      <c r="J16" s="32">
        <v>1</v>
      </c>
      <c r="K16" s="27"/>
      <c r="L16" s="28"/>
      <c r="M16" s="28"/>
      <c r="N16" s="28"/>
      <c r="O16" s="28"/>
      <c r="P16" s="28"/>
      <c r="Q16" s="29"/>
      <c r="R16" s="29"/>
      <c r="S16" s="29"/>
      <c r="T16" s="29"/>
    </row>
    <row r="17" spans="2:20" s="39" customFormat="1" ht="67.5" customHeight="1" x14ac:dyDescent="0.25">
      <c r="B17" s="33">
        <v>1.1000000000000001</v>
      </c>
      <c r="C17" s="34" t="s">
        <v>20</v>
      </c>
      <c r="D17" s="34" t="s">
        <v>21</v>
      </c>
      <c r="E17" s="35">
        <v>0</v>
      </c>
      <c r="F17" s="36">
        <v>0.38</v>
      </c>
      <c r="G17" s="36">
        <v>0.67</v>
      </c>
      <c r="H17" s="36">
        <v>0.85</v>
      </c>
      <c r="I17" s="36">
        <v>1</v>
      </c>
      <c r="J17" s="36">
        <v>1</v>
      </c>
      <c r="K17" s="37"/>
      <c r="L17" s="28"/>
      <c r="M17" s="28"/>
      <c r="N17" s="28"/>
      <c r="O17" s="28"/>
      <c r="P17" s="28"/>
      <c r="Q17" s="38"/>
      <c r="R17" s="38"/>
      <c r="S17" s="38"/>
      <c r="T17" s="38"/>
    </row>
    <row r="18" spans="2:20" ht="52.5" customHeight="1" x14ac:dyDescent="0.25">
      <c r="B18" s="40">
        <v>1.2</v>
      </c>
      <c r="C18" s="34" t="s">
        <v>22</v>
      </c>
      <c r="D18" s="34" t="s">
        <v>23</v>
      </c>
      <c r="E18" s="35">
        <v>0</v>
      </c>
      <c r="F18" s="36">
        <v>0.35</v>
      </c>
      <c r="G18" s="36">
        <v>0.5</v>
      </c>
      <c r="H18" s="36">
        <v>0.66</v>
      </c>
      <c r="I18" s="36">
        <v>0.82</v>
      </c>
      <c r="J18" s="36">
        <v>1</v>
      </c>
      <c r="K18" s="41"/>
      <c r="L18" s="42"/>
      <c r="M18" s="42"/>
      <c r="N18" s="42"/>
      <c r="O18" s="42"/>
      <c r="P18" s="42"/>
      <c r="Q18" s="38"/>
      <c r="R18" s="38"/>
      <c r="S18" s="38"/>
      <c r="T18" s="38"/>
    </row>
    <row r="19" spans="2:20" ht="99" customHeight="1" x14ac:dyDescent="0.25">
      <c r="B19" s="40">
        <v>1.3</v>
      </c>
      <c r="C19" s="34" t="s">
        <v>24</v>
      </c>
      <c r="D19" s="34" t="s">
        <v>25</v>
      </c>
      <c r="E19" s="36">
        <v>0.16</v>
      </c>
      <c r="F19" s="36">
        <v>0.32</v>
      </c>
      <c r="G19" s="36">
        <v>0.48</v>
      </c>
      <c r="H19" s="36">
        <v>0.64</v>
      </c>
      <c r="I19" s="36">
        <v>0.8</v>
      </c>
      <c r="J19" s="36">
        <v>1</v>
      </c>
      <c r="K19" s="41"/>
      <c r="L19" s="42"/>
      <c r="M19" s="42"/>
      <c r="N19" s="42"/>
      <c r="O19" s="42"/>
      <c r="P19" s="42"/>
      <c r="Q19" s="38"/>
      <c r="R19" s="38"/>
      <c r="S19" s="38"/>
      <c r="T19" s="38"/>
    </row>
    <row r="20" spans="2:20" ht="23.25" customHeight="1" x14ac:dyDescent="0.25">
      <c r="C20" s="43" t="s">
        <v>26</v>
      </c>
      <c r="D20" s="44"/>
      <c r="E20" s="45">
        <f>(E19+E18+E17)/3</f>
        <v>5.3333333333333337E-2</v>
      </c>
      <c r="F20" s="45">
        <f t="shared" ref="F20:J20" si="0">(F19+F18+F17)/3</f>
        <v>0.34999999999999992</v>
      </c>
      <c r="G20" s="45">
        <f t="shared" si="0"/>
        <v>0.54999999999999993</v>
      </c>
      <c r="H20" s="45">
        <f t="shared" si="0"/>
        <v>0.71666666666666667</v>
      </c>
      <c r="I20" s="45">
        <f t="shared" si="0"/>
        <v>0.87333333333333341</v>
      </c>
      <c r="J20" s="45">
        <f t="shared" si="0"/>
        <v>1</v>
      </c>
      <c r="K20" s="46"/>
      <c r="L20" s="38"/>
      <c r="M20" s="38"/>
      <c r="N20" s="38"/>
      <c r="O20" s="38"/>
      <c r="P20" s="38"/>
      <c r="Q20" s="38"/>
      <c r="R20" s="38"/>
      <c r="S20" s="38"/>
      <c r="T20" s="38"/>
    </row>
    <row r="21" spans="2:20" x14ac:dyDescent="0.25">
      <c r="O21" s="47"/>
    </row>
    <row r="22" spans="2:20" x14ac:dyDescent="0.25">
      <c r="O22" s="47"/>
    </row>
    <row r="23" spans="2:20" ht="47.25" customHeight="1" x14ac:dyDescent="0.25">
      <c r="B23" s="48"/>
      <c r="C23" s="49" t="s">
        <v>27</v>
      </c>
      <c r="D23" s="50"/>
      <c r="E23" s="51"/>
      <c r="F23" s="52" t="s">
        <v>28</v>
      </c>
      <c r="G23" s="52"/>
      <c r="H23" s="53" t="s">
        <v>29</v>
      </c>
      <c r="I23" s="54"/>
      <c r="J23" s="52" t="s">
        <v>30</v>
      </c>
      <c r="K23" s="52"/>
      <c r="L23" s="52"/>
      <c r="M23" s="55" t="s">
        <v>31</v>
      </c>
      <c r="N23" s="55"/>
      <c r="O23" s="56" t="s">
        <v>32</v>
      </c>
      <c r="P23" s="57" t="s">
        <v>33</v>
      </c>
      <c r="Q23" s="57"/>
      <c r="R23" s="56" t="s">
        <v>34</v>
      </c>
      <c r="S23" s="58" t="s">
        <v>35</v>
      </c>
      <c r="T23" s="59"/>
    </row>
    <row r="24" spans="2:20" ht="38.25" customHeight="1" x14ac:dyDescent="0.25">
      <c r="B24" s="60" t="s">
        <v>36</v>
      </c>
      <c r="C24" s="61" t="s">
        <v>37</v>
      </c>
      <c r="D24" s="61"/>
      <c r="E24" s="61"/>
      <c r="F24" s="62" t="s">
        <v>19</v>
      </c>
      <c r="G24" s="62"/>
      <c r="H24" s="63" t="s">
        <v>38</v>
      </c>
      <c r="I24" s="63"/>
      <c r="J24" s="64" t="s">
        <v>39</v>
      </c>
      <c r="K24" s="64"/>
      <c r="L24" s="64"/>
      <c r="M24" s="65">
        <f>0.3*(M29)+0.3*(M59)+0.4*(M83)</f>
        <v>10.8</v>
      </c>
      <c r="N24" s="65"/>
      <c r="O24" s="65">
        <f>0.3*(O29)+0.3*(O59)+0.4*(O83)</f>
        <v>10.8</v>
      </c>
      <c r="P24" s="66" t="s">
        <v>40</v>
      </c>
      <c r="Q24" s="66"/>
      <c r="R24" s="67">
        <f>M24/O24</f>
        <v>1</v>
      </c>
      <c r="S24" s="68" t="s">
        <v>41</v>
      </c>
      <c r="T24" s="69" t="s">
        <v>42</v>
      </c>
    </row>
    <row r="25" spans="2:20" ht="30" customHeight="1" x14ac:dyDescent="0.25">
      <c r="B25" s="70"/>
      <c r="C25" s="71"/>
      <c r="D25" s="71"/>
      <c r="E25" s="71"/>
      <c r="F25" s="72"/>
      <c r="G25" s="72"/>
      <c r="H25" s="73"/>
      <c r="I25" s="73"/>
      <c r="J25" s="74"/>
      <c r="K25" s="74"/>
      <c r="L25" s="74"/>
      <c r="M25" s="65"/>
      <c r="N25" s="65"/>
      <c r="O25" s="65"/>
      <c r="P25" s="75"/>
      <c r="Q25" s="75"/>
      <c r="R25" s="76"/>
      <c r="S25" s="68" t="s">
        <v>43</v>
      </c>
      <c r="T25" s="69" t="s">
        <v>44</v>
      </c>
    </row>
    <row r="26" spans="2:20" ht="29.25" customHeight="1" x14ac:dyDescent="0.25">
      <c r="B26" s="70"/>
      <c r="C26" s="71"/>
      <c r="D26" s="71"/>
      <c r="E26" s="71"/>
      <c r="F26" s="72"/>
      <c r="G26" s="72"/>
      <c r="H26" s="73"/>
      <c r="I26" s="73"/>
      <c r="J26" s="74"/>
      <c r="K26" s="74"/>
      <c r="L26" s="74"/>
      <c r="M26" s="77">
        <f>(M31+M61+M85)/3</f>
        <v>9.6666666666666661</v>
      </c>
      <c r="N26" s="77"/>
      <c r="O26" s="78">
        <f>(O31+O61+O85)/3</f>
        <v>9.6666666666666661</v>
      </c>
      <c r="P26" s="75"/>
      <c r="Q26" s="75"/>
      <c r="R26" s="79">
        <f>M26/O26</f>
        <v>1</v>
      </c>
      <c r="S26" s="80" t="s">
        <v>45</v>
      </c>
      <c r="T26" s="69" t="s">
        <v>33</v>
      </c>
    </row>
    <row r="27" spans="2:20" ht="25.5" customHeight="1" x14ac:dyDescent="0.25">
      <c r="B27" s="70"/>
      <c r="C27" s="81"/>
      <c r="D27" s="81"/>
      <c r="E27" s="81"/>
      <c r="F27" s="82"/>
      <c r="G27" s="82"/>
      <c r="H27" s="83"/>
      <c r="I27" s="83"/>
      <c r="J27" s="84"/>
      <c r="K27" s="84"/>
      <c r="L27" s="84"/>
      <c r="M27" s="77"/>
      <c r="N27" s="77"/>
      <c r="O27" s="78"/>
      <c r="P27" s="85"/>
      <c r="Q27" s="85"/>
      <c r="R27" s="86"/>
      <c r="S27" s="87" t="s">
        <v>46</v>
      </c>
      <c r="T27" s="69" t="s">
        <v>47</v>
      </c>
    </row>
    <row r="28" spans="2:20" ht="32.25" customHeight="1" x14ac:dyDescent="0.25">
      <c r="B28" s="88"/>
      <c r="C28" s="89" t="s">
        <v>48</v>
      </c>
      <c r="D28" s="90"/>
      <c r="E28" s="91"/>
      <c r="F28" s="92" t="s">
        <v>49</v>
      </c>
      <c r="G28" s="92" t="s">
        <v>50</v>
      </c>
      <c r="H28" s="93" t="s">
        <v>51</v>
      </c>
      <c r="I28" s="92" t="s">
        <v>52</v>
      </c>
      <c r="J28" s="92" t="s">
        <v>53</v>
      </c>
      <c r="K28" s="92" t="s">
        <v>54</v>
      </c>
      <c r="L28" s="93" t="s">
        <v>55</v>
      </c>
      <c r="M28" s="94" t="s">
        <v>56</v>
      </c>
      <c r="N28" s="94" t="s">
        <v>57</v>
      </c>
      <c r="O28" s="94" t="s">
        <v>58</v>
      </c>
      <c r="P28" s="93" t="s">
        <v>59</v>
      </c>
      <c r="Q28" s="93" t="s">
        <v>60</v>
      </c>
      <c r="R28" s="95"/>
      <c r="S28" s="96"/>
      <c r="T28" s="96"/>
    </row>
    <row r="29" spans="2:20" ht="33.75" customHeight="1" x14ac:dyDescent="0.25">
      <c r="B29" s="60" t="s">
        <v>61</v>
      </c>
      <c r="C29" s="97" t="s">
        <v>20</v>
      </c>
      <c r="D29" s="98"/>
      <c r="E29" s="99"/>
      <c r="F29" s="100" t="s">
        <v>21</v>
      </c>
      <c r="G29" s="100"/>
      <c r="H29" s="100" t="s">
        <v>62</v>
      </c>
      <c r="I29" s="100"/>
      <c r="J29" s="101" t="s">
        <v>63</v>
      </c>
      <c r="K29" s="101"/>
      <c r="L29" s="101"/>
      <c r="M29" s="102">
        <v>12</v>
      </c>
      <c r="N29" s="102"/>
      <c r="O29" s="102">
        <v>12</v>
      </c>
      <c r="P29" s="103" t="s">
        <v>64</v>
      </c>
      <c r="Q29" s="103"/>
      <c r="R29" s="104">
        <f>M29/O29</f>
        <v>1</v>
      </c>
      <c r="S29" s="105" t="s">
        <v>41</v>
      </c>
      <c r="T29" s="106" t="s">
        <v>42</v>
      </c>
    </row>
    <row r="30" spans="2:20" ht="35.25" customHeight="1" x14ac:dyDescent="0.25">
      <c r="B30" s="70"/>
      <c r="C30" s="107"/>
      <c r="D30" s="108"/>
      <c r="E30" s="109"/>
      <c r="F30" s="100"/>
      <c r="G30" s="100"/>
      <c r="H30" s="100"/>
      <c r="I30" s="100"/>
      <c r="J30" s="101"/>
      <c r="K30" s="101"/>
      <c r="L30" s="101"/>
      <c r="M30" s="102"/>
      <c r="N30" s="102"/>
      <c r="O30" s="102"/>
      <c r="P30" s="103"/>
      <c r="Q30" s="103"/>
      <c r="R30" s="104"/>
      <c r="S30" s="105" t="s">
        <v>65</v>
      </c>
      <c r="T30" s="106" t="s">
        <v>44</v>
      </c>
    </row>
    <row r="31" spans="2:20" ht="36" customHeight="1" x14ac:dyDescent="0.25">
      <c r="B31" s="70"/>
      <c r="C31" s="107"/>
      <c r="D31" s="108"/>
      <c r="E31" s="109"/>
      <c r="F31" s="100"/>
      <c r="G31" s="100"/>
      <c r="H31" s="100"/>
      <c r="I31" s="100"/>
      <c r="J31" s="101"/>
      <c r="K31" s="101"/>
      <c r="L31" s="101"/>
      <c r="M31" s="110">
        <f>R36+R38+R40+R42+R44+R46+R52+R54+R56+R58</f>
        <v>10</v>
      </c>
      <c r="N31" s="110"/>
      <c r="O31" s="102">
        <f>R35+R37+R39+R41+R43+R45+R51+R53+R55+R57</f>
        <v>10</v>
      </c>
      <c r="P31" s="103"/>
      <c r="Q31" s="103"/>
      <c r="R31" s="111">
        <f>M31/O31</f>
        <v>1</v>
      </c>
      <c r="S31" s="112" t="s">
        <v>45</v>
      </c>
      <c r="T31" s="106" t="s">
        <v>33</v>
      </c>
    </row>
    <row r="32" spans="2:20" ht="27" customHeight="1" x14ac:dyDescent="0.25">
      <c r="B32" s="88"/>
      <c r="C32" s="113"/>
      <c r="D32" s="114"/>
      <c r="E32" s="115"/>
      <c r="F32" s="100"/>
      <c r="G32" s="100"/>
      <c r="H32" s="100"/>
      <c r="I32" s="100"/>
      <c r="J32" s="101"/>
      <c r="K32" s="101"/>
      <c r="L32" s="101"/>
      <c r="M32" s="110"/>
      <c r="N32" s="110"/>
      <c r="O32" s="102"/>
      <c r="P32" s="103"/>
      <c r="Q32" s="103"/>
      <c r="R32" s="111"/>
      <c r="S32" s="116" t="s">
        <v>66</v>
      </c>
      <c r="T32" s="106" t="s">
        <v>47</v>
      </c>
    </row>
    <row r="33" spans="2:20" ht="18.75" customHeight="1" x14ac:dyDescent="0.25">
      <c r="B33" s="60" t="s">
        <v>67</v>
      </c>
      <c r="C33" s="117" t="s">
        <v>68</v>
      </c>
      <c r="D33" s="117"/>
      <c r="E33" s="118"/>
      <c r="F33" s="119"/>
      <c r="G33" s="119"/>
      <c r="H33" s="119"/>
      <c r="I33" s="119"/>
      <c r="J33" s="119"/>
      <c r="K33" s="119"/>
      <c r="L33" s="119"/>
      <c r="M33" s="119"/>
      <c r="N33" s="119"/>
      <c r="O33" s="119"/>
      <c r="P33" s="119"/>
      <c r="Q33" s="119"/>
      <c r="R33" s="120"/>
      <c r="S33" s="121"/>
      <c r="T33" s="122"/>
    </row>
    <row r="34" spans="2:20" ht="18" customHeight="1" x14ac:dyDescent="0.25">
      <c r="B34" s="88"/>
      <c r="C34" s="117"/>
      <c r="D34" s="117"/>
      <c r="E34" s="123"/>
      <c r="F34" s="124"/>
      <c r="G34" s="124"/>
      <c r="H34" s="124"/>
      <c r="I34" s="124"/>
      <c r="J34" s="124"/>
      <c r="K34" s="124"/>
      <c r="L34" s="124"/>
      <c r="M34" s="124"/>
      <c r="N34" s="124"/>
      <c r="O34" s="124"/>
      <c r="P34" s="124"/>
      <c r="Q34" s="124"/>
      <c r="R34" s="125"/>
      <c r="S34" s="126"/>
      <c r="T34" s="127"/>
    </row>
    <row r="35" spans="2:20" ht="42.75" customHeight="1" x14ac:dyDescent="0.25">
      <c r="B35" s="60" t="s">
        <v>69</v>
      </c>
      <c r="C35" s="128" t="s">
        <v>70</v>
      </c>
      <c r="D35" s="129"/>
      <c r="E35" s="130" t="s">
        <v>71</v>
      </c>
      <c r="F35" s="131">
        <v>0</v>
      </c>
      <c r="G35" s="131">
        <v>30</v>
      </c>
      <c r="H35" s="131">
        <v>20</v>
      </c>
      <c r="I35" s="131">
        <v>20</v>
      </c>
      <c r="J35" s="132">
        <v>10</v>
      </c>
      <c r="K35" s="132">
        <v>10</v>
      </c>
      <c r="L35" s="132">
        <v>10</v>
      </c>
      <c r="M35" s="132">
        <v>0</v>
      </c>
      <c r="N35" s="132">
        <v>0</v>
      </c>
      <c r="O35" s="132">
        <v>0</v>
      </c>
      <c r="P35" s="132">
        <v>0</v>
      </c>
      <c r="Q35" s="132">
        <v>0</v>
      </c>
      <c r="R35" s="132">
        <f t="shared" ref="R35:R58" si="1">SUM($F35:$Q35)/100</f>
        <v>1</v>
      </c>
      <c r="S35" s="126"/>
      <c r="T35" s="127"/>
    </row>
    <row r="36" spans="2:20" ht="90" customHeight="1" x14ac:dyDescent="0.25">
      <c r="B36" s="88"/>
      <c r="C36" s="133"/>
      <c r="D36" s="134"/>
      <c r="E36" s="135" t="s">
        <v>72</v>
      </c>
      <c r="F36" s="136">
        <v>0</v>
      </c>
      <c r="G36" s="136">
        <v>30</v>
      </c>
      <c r="H36" s="136">
        <v>20</v>
      </c>
      <c r="I36" s="136">
        <v>20</v>
      </c>
      <c r="J36" s="136">
        <v>10</v>
      </c>
      <c r="K36" s="136">
        <v>10</v>
      </c>
      <c r="L36" s="136">
        <v>10</v>
      </c>
      <c r="M36" s="136">
        <v>0</v>
      </c>
      <c r="N36" s="136">
        <v>0</v>
      </c>
      <c r="O36" s="136">
        <v>0</v>
      </c>
      <c r="P36" s="136">
        <v>0</v>
      </c>
      <c r="Q36" s="136">
        <v>0</v>
      </c>
      <c r="R36" s="136">
        <f t="shared" si="1"/>
        <v>1</v>
      </c>
      <c r="S36" s="126"/>
      <c r="T36" s="127"/>
    </row>
    <row r="37" spans="2:20" ht="43.5" customHeight="1" x14ac:dyDescent="0.25">
      <c r="B37" s="60" t="s">
        <v>73</v>
      </c>
      <c r="C37" s="137" t="s">
        <v>74</v>
      </c>
      <c r="D37" s="138"/>
      <c r="E37" s="130" t="s">
        <v>71</v>
      </c>
      <c r="F37" s="131">
        <v>0</v>
      </c>
      <c r="G37" s="131">
        <v>0</v>
      </c>
      <c r="H37" s="131">
        <v>50</v>
      </c>
      <c r="I37" s="131">
        <v>20</v>
      </c>
      <c r="J37" s="132">
        <v>20</v>
      </c>
      <c r="K37" s="132">
        <v>10</v>
      </c>
      <c r="L37" s="132">
        <v>0</v>
      </c>
      <c r="M37" s="132">
        <v>0</v>
      </c>
      <c r="N37" s="132">
        <v>0</v>
      </c>
      <c r="O37" s="132">
        <v>0</v>
      </c>
      <c r="P37" s="132">
        <v>0</v>
      </c>
      <c r="Q37" s="132">
        <v>0</v>
      </c>
      <c r="R37" s="132">
        <f t="shared" si="1"/>
        <v>1</v>
      </c>
      <c r="S37" s="126"/>
      <c r="T37" s="127"/>
    </row>
    <row r="38" spans="2:20" ht="60" customHeight="1" x14ac:dyDescent="0.25">
      <c r="B38" s="88"/>
      <c r="C38" s="139"/>
      <c r="D38" s="140"/>
      <c r="E38" s="135" t="s">
        <v>72</v>
      </c>
      <c r="F38" s="136">
        <v>0</v>
      </c>
      <c r="G38" s="136">
        <v>0</v>
      </c>
      <c r="H38" s="136">
        <v>50</v>
      </c>
      <c r="I38" s="136">
        <v>20</v>
      </c>
      <c r="J38" s="136">
        <v>20</v>
      </c>
      <c r="K38" s="136">
        <v>10</v>
      </c>
      <c r="L38" s="136">
        <v>0</v>
      </c>
      <c r="M38" s="136">
        <v>0</v>
      </c>
      <c r="N38" s="136">
        <v>0</v>
      </c>
      <c r="O38" s="136">
        <v>0</v>
      </c>
      <c r="P38" s="136">
        <v>0</v>
      </c>
      <c r="Q38" s="136">
        <v>0</v>
      </c>
      <c r="R38" s="136">
        <f t="shared" si="1"/>
        <v>1</v>
      </c>
      <c r="S38" s="126"/>
      <c r="T38" s="127"/>
    </row>
    <row r="39" spans="2:20" ht="30.75" customHeight="1" x14ac:dyDescent="0.25">
      <c r="B39" s="60" t="s">
        <v>75</v>
      </c>
      <c r="C39" s="128" t="s">
        <v>76</v>
      </c>
      <c r="D39" s="129"/>
      <c r="E39" s="130" t="s">
        <v>71</v>
      </c>
      <c r="F39" s="131">
        <v>0</v>
      </c>
      <c r="G39" s="131">
        <v>0</v>
      </c>
      <c r="H39" s="131">
        <v>0</v>
      </c>
      <c r="I39" s="131">
        <v>0</v>
      </c>
      <c r="J39" s="132">
        <v>50</v>
      </c>
      <c r="K39" s="132">
        <v>20</v>
      </c>
      <c r="L39" s="132">
        <v>20</v>
      </c>
      <c r="M39" s="132">
        <v>10</v>
      </c>
      <c r="N39" s="132">
        <v>0</v>
      </c>
      <c r="O39" s="132">
        <v>0</v>
      </c>
      <c r="P39" s="132">
        <v>0</v>
      </c>
      <c r="Q39" s="132">
        <v>0</v>
      </c>
      <c r="R39" s="132">
        <f t="shared" si="1"/>
        <v>1</v>
      </c>
      <c r="S39" s="126"/>
      <c r="T39" s="127"/>
    </row>
    <row r="40" spans="2:20" ht="45" customHeight="1" x14ac:dyDescent="0.25">
      <c r="B40" s="88"/>
      <c r="C40" s="133"/>
      <c r="D40" s="134"/>
      <c r="E40" s="135" t="s">
        <v>72</v>
      </c>
      <c r="F40" s="136">
        <v>0</v>
      </c>
      <c r="G40" s="136">
        <v>0</v>
      </c>
      <c r="H40" s="136">
        <v>0</v>
      </c>
      <c r="I40" s="136">
        <v>0</v>
      </c>
      <c r="J40" s="136">
        <v>50</v>
      </c>
      <c r="K40" s="136">
        <v>20</v>
      </c>
      <c r="L40" s="136">
        <v>20</v>
      </c>
      <c r="M40" s="136">
        <v>10</v>
      </c>
      <c r="N40" s="136">
        <v>0</v>
      </c>
      <c r="O40" s="136">
        <v>0</v>
      </c>
      <c r="P40" s="136">
        <v>0</v>
      </c>
      <c r="Q40" s="136">
        <v>0</v>
      </c>
      <c r="R40" s="136">
        <f t="shared" si="1"/>
        <v>1</v>
      </c>
      <c r="S40" s="126"/>
      <c r="T40" s="127"/>
    </row>
    <row r="41" spans="2:20" ht="29.25" customHeight="1" x14ac:dyDescent="0.25">
      <c r="B41" s="60" t="s">
        <v>77</v>
      </c>
      <c r="C41" s="137" t="s">
        <v>78</v>
      </c>
      <c r="D41" s="138"/>
      <c r="E41" s="141" t="s">
        <v>71</v>
      </c>
      <c r="F41" s="131">
        <v>0</v>
      </c>
      <c r="G41" s="131">
        <v>0</v>
      </c>
      <c r="H41" s="131">
        <v>0</v>
      </c>
      <c r="I41" s="131">
        <v>0</v>
      </c>
      <c r="J41" s="132">
        <v>50</v>
      </c>
      <c r="K41" s="132">
        <v>30</v>
      </c>
      <c r="L41" s="132">
        <v>20</v>
      </c>
      <c r="M41" s="132">
        <v>0</v>
      </c>
      <c r="N41" s="132">
        <v>0</v>
      </c>
      <c r="O41" s="132">
        <v>0</v>
      </c>
      <c r="P41" s="132">
        <v>0</v>
      </c>
      <c r="Q41" s="132">
        <v>0</v>
      </c>
      <c r="R41" s="132">
        <f t="shared" si="1"/>
        <v>1</v>
      </c>
      <c r="S41" s="126"/>
      <c r="T41" s="127"/>
    </row>
    <row r="42" spans="2:20" ht="37.5" customHeight="1" x14ac:dyDescent="0.25">
      <c r="B42" s="88"/>
      <c r="C42" s="139"/>
      <c r="D42" s="140"/>
      <c r="E42" s="135" t="s">
        <v>72</v>
      </c>
      <c r="F42" s="136">
        <v>0</v>
      </c>
      <c r="G42" s="136">
        <v>0</v>
      </c>
      <c r="H42" s="136">
        <v>0</v>
      </c>
      <c r="I42" s="136">
        <v>0</v>
      </c>
      <c r="J42" s="136">
        <v>50</v>
      </c>
      <c r="K42" s="136">
        <v>30</v>
      </c>
      <c r="L42" s="136">
        <v>20</v>
      </c>
      <c r="M42" s="136">
        <v>0</v>
      </c>
      <c r="N42" s="136">
        <v>0</v>
      </c>
      <c r="O42" s="136">
        <v>0</v>
      </c>
      <c r="P42" s="136">
        <v>0</v>
      </c>
      <c r="Q42" s="136">
        <v>0</v>
      </c>
      <c r="R42" s="136">
        <f t="shared" si="1"/>
        <v>1</v>
      </c>
      <c r="S42" s="126"/>
      <c r="T42" s="127"/>
    </row>
    <row r="43" spans="2:20" ht="39" customHeight="1" x14ac:dyDescent="0.25">
      <c r="B43" s="60" t="s">
        <v>79</v>
      </c>
      <c r="C43" s="128" t="s">
        <v>80</v>
      </c>
      <c r="D43" s="129"/>
      <c r="E43" s="141" t="s">
        <v>71</v>
      </c>
      <c r="F43" s="131">
        <v>0</v>
      </c>
      <c r="G43" s="131">
        <v>0</v>
      </c>
      <c r="H43" s="131">
        <v>0</v>
      </c>
      <c r="I43" s="131">
        <v>0</v>
      </c>
      <c r="J43" s="132">
        <v>40</v>
      </c>
      <c r="K43" s="132">
        <v>20</v>
      </c>
      <c r="L43" s="132">
        <v>20</v>
      </c>
      <c r="M43" s="132">
        <v>20</v>
      </c>
      <c r="N43" s="132">
        <v>0</v>
      </c>
      <c r="O43" s="132">
        <v>0</v>
      </c>
      <c r="P43" s="132">
        <v>0</v>
      </c>
      <c r="Q43" s="132">
        <v>0</v>
      </c>
      <c r="R43" s="132">
        <f t="shared" si="1"/>
        <v>1</v>
      </c>
      <c r="S43" s="126"/>
      <c r="T43" s="127"/>
    </row>
    <row r="44" spans="2:20" ht="32.25" customHeight="1" x14ac:dyDescent="0.25">
      <c r="B44" s="88"/>
      <c r="C44" s="133"/>
      <c r="D44" s="134"/>
      <c r="E44" s="135" t="s">
        <v>72</v>
      </c>
      <c r="F44" s="136">
        <v>0</v>
      </c>
      <c r="G44" s="136">
        <v>0</v>
      </c>
      <c r="H44" s="136">
        <v>0</v>
      </c>
      <c r="I44" s="136">
        <v>0</v>
      </c>
      <c r="J44" s="136">
        <v>40</v>
      </c>
      <c r="K44" s="136">
        <v>20</v>
      </c>
      <c r="L44" s="136">
        <v>20</v>
      </c>
      <c r="M44" s="136">
        <v>20</v>
      </c>
      <c r="N44" s="136">
        <v>0</v>
      </c>
      <c r="O44" s="136">
        <v>0</v>
      </c>
      <c r="P44" s="136">
        <v>0</v>
      </c>
      <c r="Q44" s="136">
        <v>0</v>
      </c>
      <c r="R44" s="136">
        <f t="shared" si="1"/>
        <v>1</v>
      </c>
      <c r="S44" s="126"/>
      <c r="T44" s="127"/>
    </row>
    <row r="45" spans="2:20" ht="89.25" customHeight="1" x14ac:dyDescent="0.25">
      <c r="B45" s="60" t="s">
        <v>81</v>
      </c>
      <c r="C45" s="128" t="s">
        <v>82</v>
      </c>
      <c r="D45" s="129"/>
      <c r="E45" s="141" t="s">
        <v>71</v>
      </c>
      <c r="F45" s="131">
        <v>0</v>
      </c>
      <c r="G45" s="131">
        <v>0</v>
      </c>
      <c r="H45" s="131">
        <v>0</v>
      </c>
      <c r="I45" s="131">
        <v>0</v>
      </c>
      <c r="J45" s="132">
        <v>20</v>
      </c>
      <c r="K45" s="132">
        <v>20</v>
      </c>
      <c r="L45" s="132">
        <v>20</v>
      </c>
      <c r="M45" s="132">
        <v>10</v>
      </c>
      <c r="N45" s="132">
        <v>10</v>
      </c>
      <c r="O45" s="132">
        <v>10</v>
      </c>
      <c r="P45" s="132">
        <v>5</v>
      </c>
      <c r="Q45" s="132">
        <v>5</v>
      </c>
      <c r="R45" s="132">
        <f t="shared" si="1"/>
        <v>1</v>
      </c>
      <c r="S45" s="126"/>
      <c r="T45" s="127"/>
    </row>
    <row r="46" spans="2:20" ht="99" customHeight="1" x14ac:dyDescent="0.25">
      <c r="B46" s="88"/>
      <c r="C46" s="133"/>
      <c r="D46" s="134"/>
      <c r="E46" s="135" t="s">
        <v>72</v>
      </c>
      <c r="F46" s="136">
        <v>0</v>
      </c>
      <c r="G46" s="136">
        <v>0</v>
      </c>
      <c r="H46" s="136">
        <v>0</v>
      </c>
      <c r="I46" s="136">
        <v>0</v>
      </c>
      <c r="J46" s="136">
        <v>20</v>
      </c>
      <c r="K46" s="136">
        <v>20</v>
      </c>
      <c r="L46" s="136">
        <v>20</v>
      </c>
      <c r="M46" s="136">
        <v>10</v>
      </c>
      <c r="N46" s="136">
        <v>10</v>
      </c>
      <c r="O46" s="136">
        <v>10</v>
      </c>
      <c r="P46" s="136">
        <v>5</v>
      </c>
      <c r="Q46" s="136">
        <v>5</v>
      </c>
      <c r="R46" s="136">
        <f t="shared" si="1"/>
        <v>1</v>
      </c>
      <c r="S46" s="126"/>
      <c r="T46" s="127"/>
    </row>
    <row r="47" spans="2:20" ht="64.5" customHeight="1" x14ac:dyDescent="0.25">
      <c r="B47" s="142" t="s">
        <v>83</v>
      </c>
      <c r="C47" s="137" t="s">
        <v>84</v>
      </c>
      <c r="D47" s="138"/>
      <c r="E47" s="141" t="s">
        <v>71</v>
      </c>
      <c r="F47" s="131">
        <v>0</v>
      </c>
      <c r="G47" s="131">
        <v>0</v>
      </c>
      <c r="H47" s="131">
        <v>0</v>
      </c>
      <c r="I47" s="131">
        <v>0</v>
      </c>
      <c r="J47" s="132">
        <v>30</v>
      </c>
      <c r="K47" s="132">
        <v>20</v>
      </c>
      <c r="L47" s="132">
        <v>10</v>
      </c>
      <c r="M47" s="132">
        <v>10</v>
      </c>
      <c r="N47" s="132">
        <v>10</v>
      </c>
      <c r="O47" s="132">
        <v>10</v>
      </c>
      <c r="P47" s="132">
        <v>5</v>
      </c>
      <c r="Q47" s="132">
        <v>5</v>
      </c>
      <c r="R47" s="132">
        <f t="shared" si="1"/>
        <v>1</v>
      </c>
      <c r="S47" s="126"/>
      <c r="T47" s="127"/>
    </row>
    <row r="48" spans="2:20" ht="57" customHeight="1" x14ac:dyDescent="0.25">
      <c r="B48" s="143"/>
      <c r="C48" s="139"/>
      <c r="D48" s="140"/>
      <c r="E48" s="135" t="s">
        <v>72</v>
      </c>
      <c r="F48" s="136">
        <v>0</v>
      </c>
      <c r="G48" s="136">
        <v>0</v>
      </c>
      <c r="H48" s="136">
        <v>0</v>
      </c>
      <c r="I48" s="136">
        <v>0</v>
      </c>
      <c r="J48" s="136">
        <v>30</v>
      </c>
      <c r="K48" s="136">
        <v>20</v>
      </c>
      <c r="L48" s="136">
        <v>10</v>
      </c>
      <c r="M48" s="136">
        <v>10</v>
      </c>
      <c r="N48" s="136">
        <v>10</v>
      </c>
      <c r="O48" s="136">
        <v>10</v>
      </c>
      <c r="P48" s="136">
        <v>5</v>
      </c>
      <c r="Q48" s="136">
        <v>5</v>
      </c>
      <c r="R48" s="136">
        <f t="shared" si="1"/>
        <v>1</v>
      </c>
      <c r="S48" s="126"/>
      <c r="T48" s="127"/>
    </row>
    <row r="49" spans="2:20" ht="17.25" customHeight="1" x14ac:dyDescent="0.25">
      <c r="B49" s="144" t="s">
        <v>85</v>
      </c>
      <c r="C49" s="145" t="s">
        <v>86</v>
      </c>
      <c r="D49" s="146"/>
      <c r="E49" s="147"/>
      <c r="F49" s="148"/>
      <c r="G49" s="148"/>
      <c r="H49" s="148"/>
      <c r="I49" s="148"/>
      <c r="J49" s="148"/>
      <c r="K49" s="148"/>
      <c r="L49" s="148"/>
      <c r="M49" s="148"/>
      <c r="N49" s="148"/>
      <c r="O49" s="148"/>
      <c r="P49" s="148"/>
      <c r="Q49" s="148"/>
      <c r="R49" s="149"/>
      <c r="S49" s="126"/>
      <c r="T49" s="127"/>
    </row>
    <row r="50" spans="2:20" ht="27" customHeight="1" x14ac:dyDescent="0.25">
      <c r="B50" s="142"/>
      <c r="C50" s="150"/>
      <c r="D50" s="151"/>
      <c r="E50" s="152"/>
      <c r="F50" s="153"/>
      <c r="G50" s="153"/>
      <c r="H50" s="153"/>
      <c r="I50" s="153"/>
      <c r="J50" s="153"/>
      <c r="K50" s="153"/>
      <c r="L50" s="153"/>
      <c r="M50" s="153"/>
      <c r="N50" s="153"/>
      <c r="O50" s="153"/>
      <c r="P50" s="153"/>
      <c r="Q50" s="153"/>
      <c r="R50" s="154"/>
      <c r="S50" s="126"/>
      <c r="T50" s="127"/>
    </row>
    <row r="51" spans="2:20" ht="53.25" customHeight="1" x14ac:dyDescent="0.25">
      <c r="B51" s="144" t="s">
        <v>87</v>
      </c>
      <c r="C51" s="155" t="s">
        <v>88</v>
      </c>
      <c r="D51" s="156"/>
      <c r="E51" s="141" t="s">
        <v>71</v>
      </c>
      <c r="F51" s="131">
        <v>0</v>
      </c>
      <c r="G51" s="131">
        <v>0</v>
      </c>
      <c r="H51" s="131">
        <v>0</v>
      </c>
      <c r="I51" s="131">
        <v>0</v>
      </c>
      <c r="J51" s="132">
        <v>50</v>
      </c>
      <c r="K51" s="132">
        <v>30</v>
      </c>
      <c r="L51" s="132">
        <v>20</v>
      </c>
      <c r="M51" s="132">
        <v>0</v>
      </c>
      <c r="N51" s="132">
        <v>0</v>
      </c>
      <c r="O51" s="132">
        <v>0</v>
      </c>
      <c r="P51" s="132">
        <v>0</v>
      </c>
      <c r="Q51" s="132">
        <v>0</v>
      </c>
      <c r="R51" s="132">
        <f t="shared" si="1"/>
        <v>1</v>
      </c>
      <c r="S51" s="126"/>
      <c r="T51" s="127"/>
    </row>
    <row r="52" spans="2:20" ht="48" customHeight="1" x14ac:dyDescent="0.25">
      <c r="B52" s="142"/>
      <c r="C52" s="157"/>
      <c r="D52" s="158"/>
      <c r="E52" s="135" t="s">
        <v>72</v>
      </c>
      <c r="F52" s="136">
        <v>0</v>
      </c>
      <c r="G52" s="136">
        <v>0</v>
      </c>
      <c r="H52" s="136">
        <v>0</v>
      </c>
      <c r="I52" s="136">
        <v>0</v>
      </c>
      <c r="J52" s="136">
        <v>50</v>
      </c>
      <c r="K52" s="136">
        <v>30</v>
      </c>
      <c r="L52" s="136">
        <v>20</v>
      </c>
      <c r="M52" s="136">
        <v>0</v>
      </c>
      <c r="N52" s="136">
        <v>0</v>
      </c>
      <c r="O52" s="136">
        <v>0</v>
      </c>
      <c r="P52" s="136">
        <v>0</v>
      </c>
      <c r="Q52" s="136">
        <v>0</v>
      </c>
      <c r="R52" s="136">
        <f t="shared" si="1"/>
        <v>1</v>
      </c>
      <c r="S52" s="126"/>
      <c r="T52" s="127"/>
    </row>
    <row r="53" spans="2:20" ht="45" customHeight="1" x14ac:dyDescent="0.25">
      <c r="B53" s="144" t="s">
        <v>89</v>
      </c>
      <c r="C53" s="159" t="s">
        <v>90</v>
      </c>
      <c r="D53" s="160"/>
      <c r="E53" s="141" t="s">
        <v>71</v>
      </c>
      <c r="F53" s="131">
        <v>0</v>
      </c>
      <c r="G53" s="131">
        <v>0</v>
      </c>
      <c r="H53" s="131">
        <v>0</v>
      </c>
      <c r="I53" s="131">
        <v>0</v>
      </c>
      <c r="J53" s="132">
        <v>40</v>
      </c>
      <c r="K53" s="132">
        <v>20</v>
      </c>
      <c r="L53" s="132">
        <v>30</v>
      </c>
      <c r="M53" s="132">
        <v>10</v>
      </c>
      <c r="N53" s="132">
        <v>0</v>
      </c>
      <c r="O53" s="132">
        <v>0</v>
      </c>
      <c r="P53" s="132">
        <v>0</v>
      </c>
      <c r="Q53" s="132">
        <v>0</v>
      </c>
      <c r="R53" s="132">
        <f t="shared" si="1"/>
        <v>1</v>
      </c>
      <c r="S53" s="126"/>
      <c r="T53" s="127"/>
    </row>
    <row r="54" spans="2:20" ht="17.25" customHeight="1" x14ac:dyDescent="0.25">
      <c r="B54" s="142"/>
      <c r="C54" s="159"/>
      <c r="D54" s="160"/>
      <c r="E54" s="135" t="s">
        <v>72</v>
      </c>
      <c r="F54" s="136">
        <v>0</v>
      </c>
      <c r="G54" s="136">
        <v>0</v>
      </c>
      <c r="H54" s="136">
        <v>0</v>
      </c>
      <c r="I54" s="136">
        <v>0</v>
      </c>
      <c r="J54" s="136">
        <v>40</v>
      </c>
      <c r="K54" s="136">
        <v>20</v>
      </c>
      <c r="L54" s="136">
        <v>30</v>
      </c>
      <c r="M54" s="136">
        <v>10</v>
      </c>
      <c r="N54" s="136">
        <v>0</v>
      </c>
      <c r="O54" s="136">
        <v>0</v>
      </c>
      <c r="P54" s="136">
        <v>0</v>
      </c>
      <c r="Q54" s="136">
        <v>0</v>
      </c>
      <c r="R54" s="136">
        <f t="shared" si="1"/>
        <v>1</v>
      </c>
      <c r="S54" s="126"/>
      <c r="T54" s="127"/>
    </row>
    <row r="55" spans="2:20" ht="33" customHeight="1" x14ac:dyDescent="0.25">
      <c r="B55" s="144" t="s">
        <v>91</v>
      </c>
      <c r="C55" s="155" t="s">
        <v>92</v>
      </c>
      <c r="D55" s="156"/>
      <c r="E55" s="141" t="s">
        <v>71</v>
      </c>
      <c r="F55" s="131">
        <v>0</v>
      </c>
      <c r="G55" s="131">
        <v>0</v>
      </c>
      <c r="H55" s="131">
        <v>0</v>
      </c>
      <c r="I55" s="131">
        <v>0</v>
      </c>
      <c r="J55" s="132">
        <v>50</v>
      </c>
      <c r="K55" s="132">
        <v>30</v>
      </c>
      <c r="L55" s="132">
        <v>20</v>
      </c>
      <c r="M55" s="132">
        <v>0</v>
      </c>
      <c r="N55" s="132">
        <v>0</v>
      </c>
      <c r="O55" s="132">
        <v>0</v>
      </c>
      <c r="P55" s="132">
        <v>0</v>
      </c>
      <c r="Q55" s="132">
        <v>0</v>
      </c>
      <c r="R55" s="132">
        <f t="shared" si="1"/>
        <v>1</v>
      </c>
      <c r="S55" s="126"/>
      <c r="T55" s="127"/>
    </row>
    <row r="56" spans="2:20" ht="36" customHeight="1" x14ac:dyDescent="0.25">
      <c r="B56" s="142"/>
      <c r="C56" s="157"/>
      <c r="D56" s="158"/>
      <c r="E56" s="135" t="s">
        <v>72</v>
      </c>
      <c r="F56" s="136">
        <v>0</v>
      </c>
      <c r="G56" s="136">
        <v>0</v>
      </c>
      <c r="H56" s="136">
        <v>0</v>
      </c>
      <c r="I56" s="136">
        <v>0</v>
      </c>
      <c r="J56" s="136">
        <v>50</v>
      </c>
      <c r="K56" s="136">
        <v>30</v>
      </c>
      <c r="L56" s="136">
        <v>20</v>
      </c>
      <c r="M56" s="136">
        <v>0</v>
      </c>
      <c r="N56" s="136">
        <v>0</v>
      </c>
      <c r="O56" s="136">
        <v>0</v>
      </c>
      <c r="P56" s="136">
        <v>0</v>
      </c>
      <c r="Q56" s="136">
        <v>0</v>
      </c>
      <c r="R56" s="136">
        <f t="shared" si="1"/>
        <v>1</v>
      </c>
      <c r="S56" s="126"/>
      <c r="T56" s="127"/>
    </row>
    <row r="57" spans="2:20" ht="30" customHeight="1" x14ac:dyDescent="0.25">
      <c r="B57" s="144" t="s">
        <v>93</v>
      </c>
      <c r="C57" s="159" t="s">
        <v>94</v>
      </c>
      <c r="D57" s="160"/>
      <c r="E57" s="141" t="s">
        <v>71</v>
      </c>
      <c r="F57" s="131">
        <v>0</v>
      </c>
      <c r="G57" s="131">
        <v>0</v>
      </c>
      <c r="H57" s="131">
        <v>0</v>
      </c>
      <c r="I57" s="131">
        <v>0</v>
      </c>
      <c r="J57" s="132">
        <v>40</v>
      </c>
      <c r="K57" s="132">
        <v>30</v>
      </c>
      <c r="L57" s="132">
        <v>20</v>
      </c>
      <c r="M57" s="132">
        <v>10</v>
      </c>
      <c r="N57" s="132">
        <v>0</v>
      </c>
      <c r="O57" s="132">
        <v>0</v>
      </c>
      <c r="P57" s="132">
        <v>0</v>
      </c>
      <c r="Q57" s="132">
        <v>0</v>
      </c>
      <c r="R57" s="132">
        <f t="shared" si="1"/>
        <v>1</v>
      </c>
      <c r="S57" s="126"/>
      <c r="T57" s="127"/>
    </row>
    <row r="58" spans="2:20" ht="38.25" customHeight="1" x14ac:dyDescent="0.25">
      <c r="B58" s="142"/>
      <c r="C58" s="159"/>
      <c r="D58" s="160"/>
      <c r="E58" s="135" t="s">
        <v>72</v>
      </c>
      <c r="F58" s="136">
        <v>0</v>
      </c>
      <c r="G58" s="136">
        <v>0</v>
      </c>
      <c r="H58" s="136">
        <v>0</v>
      </c>
      <c r="I58" s="136">
        <v>0</v>
      </c>
      <c r="J58" s="136">
        <v>40</v>
      </c>
      <c r="K58" s="136">
        <v>30</v>
      </c>
      <c r="L58" s="136">
        <v>20</v>
      </c>
      <c r="M58" s="136">
        <v>10</v>
      </c>
      <c r="N58" s="136">
        <v>0</v>
      </c>
      <c r="O58" s="136">
        <v>0</v>
      </c>
      <c r="P58" s="136">
        <v>0</v>
      </c>
      <c r="Q58" s="136">
        <v>0</v>
      </c>
      <c r="R58" s="136">
        <f t="shared" si="1"/>
        <v>1</v>
      </c>
      <c r="S58" s="126"/>
      <c r="T58" s="127"/>
    </row>
    <row r="59" spans="2:20" ht="33" customHeight="1" x14ac:dyDescent="0.25">
      <c r="B59" s="161" t="s">
        <v>95</v>
      </c>
      <c r="C59" s="97" t="s">
        <v>96</v>
      </c>
      <c r="D59" s="98"/>
      <c r="E59" s="99"/>
      <c r="F59" s="100" t="s">
        <v>23</v>
      </c>
      <c r="G59" s="100"/>
      <c r="H59" s="100" t="s">
        <v>97</v>
      </c>
      <c r="I59" s="100"/>
      <c r="J59" s="101" t="s">
        <v>98</v>
      </c>
      <c r="K59" s="101"/>
      <c r="L59" s="101"/>
      <c r="M59" s="102">
        <v>8</v>
      </c>
      <c r="N59" s="102"/>
      <c r="O59" s="102">
        <v>8</v>
      </c>
      <c r="P59" s="101" t="s">
        <v>64</v>
      </c>
      <c r="Q59" s="101"/>
      <c r="R59" s="162">
        <f>M59/O59</f>
        <v>1</v>
      </c>
      <c r="S59" s="105" t="s">
        <v>41</v>
      </c>
      <c r="T59" s="106" t="s">
        <v>42</v>
      </c>
    </row>
    <row r="60" spans="2:20" ht="33.75" customHeight="1" x14ac:dyDescent="0.25">
      <c r="B60" s="163"/>
      <c r="C60" s="107"/>
      <c r="D60" s="108"/>
      <c r="E60" s="109"/>
      <c r="F60" s="100"/>
      <c r="G60" s="100"/>
      <c r="H60" s="100"/>
      <c r="I60" s="100"/>
      <c r="J60" s="101"/>
      <c r="K60" s="101"/>
      <c r="L60" s="101"/>
      <c r="M60" s="102"/>
      <c r="N60" s="102"/>
      <c r="O60" s="102"/>
      <c r="P60" s="101"/>
      <c r="Q60" s="101"/>
      <c r="R60" s="162"/>
      <c r="S60" s="105" t="s">
        <v>65</v>
      </c>
      <c r="T60" s="106" t="s">
        <v>44</v>
      </c>
    </row>
    <row r="61" spans="2:20" ht="31.5" customHeight="1" x14ac:dyDescent="0.25">
      <c r="B61" s="163"/>
      <c r="C61" s="107"/>
      <c r="D61" s="108"/>
      <c r="E61" s="109"/>
      <c r="F61" s="100"/>
      <c r="G61" s="100"/>
      <c r="H61" s="100"/>
      <c r="I61" s="100"/>
      <c r="J61" s="101"/>
      <c r="K61" s="101"/>
      <c r="L61" s="101"/>
      <c r="M61" s="164">
        <f>R66+R68+R70+R74+R76+R78+R80+R82</f>
        <v>8</v>
      </c>
      <c r="N61" s="164"/>
      <c r="O61" s="102">
        <f>R65+R67+R69+R73+R75+R77+R79+R81</f>
        <v>8</v>
      </c>
      <c r="P61" s="101"/>
      <c r="Q61" s="101"/>
      <c r="R61" s="165">
        <f>M61/O61</f>
        <v>1</v>
      </c>
      <c r="S61" s="112" t="s">
        <v>45</v>
      </c>
      <c r="T61" s="106" t="s">
        <v>33</v>
      </c>
    </row>
    <row r="62" spans="2:20" ht="33" customHeight="1" x14ac:dyDescent="0.25">
      <c r="B62" s="166"/>
      <c r="C62" s="113"/>
      <c r="D62" s="114"/>
      <c r="E62" s="115"/>
      <c r="F62" s="100"/>
      <c r="G62" s="100"/>
      <c r="H62" s="100"/>
      <c r="I62" s="100"/>
      <c r="J62" s="101"/>
      <c r="K62" s="101"/>
      <c r="L62" s="101"/>
      <c r="M62" s="164"/>
      <c r="N62" s="164"/>
      <c r="O62" s="102"/>
      <c r="P62" s="101"/>
      <c r="Q62" s="101"/>
      <c r="R62" s="165"/>
      <c r="S62" s="116" t="s">
        <v>46</v>
      </c>
      <c r="T62" s="106" t="s">
        <v>47</v>
      </c>
    </row>
    <row r="63" spans="2:20" ht="18.75" customHeight="1" x14ac:dyDescent="0.25">
      <c r="B63" s="60" t="s">
        <v>99</v>
      </c>
      <c r="C63" s="167" t="s">
        <v>100</v>
      </c>
      <c r="D63" s="168"/>
      <c r="E63" s="169"/>
      <c r="F63" s="170"/>
      <c r="G63" s="170"/>
      <c r="H63" s="170"/>
      <c r="I63" s="170"/>
      <c r="J63" s="170"/>
      <c r="K63" s="170"/>
      <c r="L63" s="170"/>
      <c r="M63" s="170"/>
      <c r="N63" s="170"/>
      <c r="O63" s="170"/>
      <c r="P63" s="170"/>
      <c r="Q63" s="170"/>
      <c r="R63" s="171"/>
      <c r="S63" s="121"/>
      <c r="T63" s="122"/>
    </row>
    <row r="64" spans="2:20" ht="20.25" customHeight="1" x14ac:dyDescent="0.25">
      <c r="B64" s="88"/>
      <c r="C64" s="172"/>
      <c r="D64" s="173"/>
      <c r="E64" s="174"/>
      <c r="F64" s="175"/>
      <c r="G64" s="175"/>
      <c r="H64" s="175"/>
      <c r="I64" s="175"/>
      <c r="J64" s="175"/>
      <c r="K64" s="175"/>
      <c r="L64" s="175"/>
      <c r="M64" s="175"/>
      <c r="N64" s="175"/>
      <c r="O64" s="175"/>
      <c r="P64" s="175"/>
      <c r="Q64" s="175"/>
      <c r="R64" s="176"/>
      <c r="S64" s="126"/>
      <c r="T64" s="127"/>
    </row>
    <row r="65" spans="2:20" ht="36" customHeight="1" x14ac:dyDescent="0.25">
      <c r="B65" s="60" t="s">
        <v>101</v>
      </c>
      <c r="C65" s="177" t="s">
        <v>102</v>
      </c>
      <c r="D65" s="178"/>
      <c r="E65" s="141" t="s">
        <v>71</v>
      </c>
      <c r="F65" s="131">
        <v>0</v>
      </c>
      <c r="G65" s="131">
        <v>0</v>
      </c>
      <c r="H65" s="131">
        <v>0</v>
      </c>
      <c r="I65" s="131">
        <v>0</v>
      </c>
      <c r="J65" s="132">
        <v>40</v>
      </c>
      <c r="K65" s="132">
        <v>30</v>
      </c>
      <c r="L65" s="132">
        <v>20</v>
      </c>
      <c r="M65" s="132">
        <v>10</v>
      </c>
      <c r="N65" s="132">
        <v>0</v>
      </c>
      <c r="O65" s="132">
        <v>0</v>
      </c>
      <c r="P65" s="132">
        <v>0</v>
      </c>
      <c r="Q65" s="132">
        <v>0</v>
      </c>
      <c r="R65" s="132">
        <f t="shared" ref="R65:R82" si="2">SUM($F65:$Q65)/100</f>
        <v>1</v>
      </c>
      <c r="S65" s="126"/>
      <c r="T65" s="127"/>
    </row>
    <row r="66" spans="2:20" ht="40.5" customHeight="1" x14ac:dyDescent="0.25">
      <c r="B66" s="88"/>
      <c r="C66" s="179"/>
      <c r="D66" s="180"/>
      <c r="E66" s="135" t="s">
        <v>72</v>
      </c>
      <c r="F66" s="136">
        <v>0</v>
      </c>
      <c r="G66" s="136">
        <v>0</v>
      </c>
      <c r="H66" s="136">
        <v>0</v>
      </c>
      <c r="I66" s="136">
        <v>0</v>
      </c>
      <c r="J66" s="136">
        <v>40</v>
      </c>
      <c r="K66" s="136">
        <v>30</v>
      </c>
      <c r="L66" s="136">
        <v>20</v>
      </c>
      <c r="M66" s="136">
        <v>10</v>
      </c>
      <c r="N66" s="136">
        <v>0</v>
      </c>
      <c r="O66" s="136">
        <v>0</v>
      </c>
      <c r="P66" s="136">
        <v>0</v>
      </c>
      <c r="Q66" s="136">
        <v>0</v>
      </c>
      <c r="R66" s="136">
        <f t="shared" si="2"/>
        <v>1</v>
      </c>
      <c r="S66" s="126"/>
      <c r="T66" s="127"/>
    </row>
    <row r="67" spans="2:20" ht="17.25" customHeight="1" x14ac:dyDescent="0.25">
      <c r="B67" s="60" t="s">
        <v>103</v>
      </c>
      <c r="C67" s="181" t="s">
        <v>104</v>
      </c>
      <c r="D67" s="182"/>
      <c r="E67" s="141" t="s">
        <v>71</v>
      </c>
      <c r="F67" s="131">
        <v>0</v>
      </c>
      <c r="G67" s="131">
        <v>0</v>
      </c>
      <c r="H67" s="131">
        <v>0</v>
      </c>
      <c r="I67" s="131">
        <v>0</v>
      </c>
      <c r="J67" s="132">
        <v>40</v>
      </c>
      <c r="K67" s="132">
        <v>30</v>
      </c>
      <c r="L67" s="132">
        <v>20</v>
      </c>
      <c r="M67" s="132">
        <v>10</v>
      </c>
      <c r="N67" s="132">
        <v>0</v>
      </c>
      <c r="O67" s="132">
        <v>0</v>
      </c>
      <c r="P67" s="132">
        <v>0</v>
      </c>
      <c r="Q67" s="132">
        <v>0</v>
      </c>
      <c r="R67" s="132">
        <f t="shared" si="2"/>
        <v>1</v>
      </c>
      <c r="S67" s="126"/>
      <c r="T67" s="127"/>
    </row>
    <row r="68" spans="2:20" ht="43.5" customHeight="1" x14ac:dyDescent="0.25">
      <c r="B68" s="88"/>
      <c r="C68" s="183"/>
      <c r="D68" s="184"/>
      <c r="E68" s="135" t="s">
        <v>72</v>
      </c>
      <c r="F68" s="136">
        <v>0</v>
      </c>
      <c r="G68" s="136">
        <v>0</v>
      </c>
      <c r="H68" s="136">
        <v>0</v>
      </c>
      <c r="I68" s="136">
        <v>0</v>
      </c>
      <c r="J68" s="136">
        <v>40</v>
      </c>
      <c r="K68" s="136">
        <v>30</v>
      </c>
      <c r="L68" s="136">
        <v>20</v>
      </c>
      <c r="M68" s="136">
        <v>10</v>
      </c>
      <c r="N68" s="136">
        <v>0</v>
      </c>
      <c r="O68" s="136">
        <v>0</v>
      </c>
      <c r="P68" s="136">
        <v>0</v>
      </c>
      <c r="Q68" s="136">
        <v>0</v>
      </c>
      <c r="R68" s="136">
        <f t="shared" si="2"/>
        <v>1</v>
      </c>
      <c r="S68" s="126"/>
      <c r="T68" s="127"/>
    </row>
    <row r="69" spans="2:20" ht="22.5" customHeight="1" x14ac:dyDescent="0.25">
      <c r="B69" s="60" t="s">
        <v>105</v>
      </c>
      <c r="C69" s="177" t="s">
        <v>106</v>
      </c>
      <c r="D69" s="178"/>
      <c r="E69" s="141" t="s">
        <v>71</v>
      </c>
      <c r="F69" s="131">
        <v>0</v>
      </c>
      <c r="G69" s="131">
        <v>0</v>
      </c>
      <c r="H69" s="131">
        <v>0</v>
      </c>
      <c r="I69" s="131">
        <v>0</v>
      </c>
      <c r="J69" s="132">
        <v>100</v>
      </c>
      <c r="K69" s="132">
        <v>0</v>
      </c>
      <c r="L69" s="132">
        <v>0</v>
      </c>
      <c r="M69" s="132">
        <v>0</v>
      </c>
      <c r="N69" s="132">
        <v>0</v>
      </c>
      <c r="O69" s="132">
        <v>0</v>
      </c>
      <c r="P69" s="132">
        <v>0</v>
      </c>
      <c r="Q69" s="132">
        <v>0</v>
      </c>
      <c r="R69" s="132">
        <f t="shared" si="2"/>
        <v>1</v>
      </c>
      <c r="S69" s="126"/>
      <c r="T69" s="127"/>
    </row>
    <row r="70" spans="2:20" ht="31.5" customHeight="1" x14ac:dyDescent="0.25">
      <c r="B70" s="88"/>
      <c r="C70" s="179"/>
      <c r="D70" s="180"/>
      <c r="E70" s="135" t="s">
        <v>72</v>
      </c>
      <c r="F70" s="136">
        <v>0</v>
      </c>
      <c r="G70" s="136">
        <v>0</v>
      </c>
      <c r="H70" s="136">
        <v>0</v>
      </c>
      <c r="I70" s="136">
        <v>0</v>
      </c>
      <c r="J70" s="136">
        <v>100</v>
      </c>
      <c r="K70" s="136">
        <v>0</v>
      </c>
      <c r="L70" s="136">
        <v>0</v>
      </c>
      <c r="M70" s="136">
        <v>0</v>
      </c>
      <c r="N70" s="136">
        <v>0</v>
      </c>
      <c r="O70" s="136">
        <v>0</v>
      </c>
      <c r="P70" s="136">
        <v>0</v>
      </c>
      <c r="Q70" s="136">
        <v>0</v>
      </c>
      <c r="R70" s="136">
        <f t="shared" si="2"/>
        <v>1</v>
      </c>
      <c r="S70" s="126"/>
      <c r="T70" s="127"/>
    </row>
    <row r="71" spans="2:20" ht="24" customHeight="1" x14ac:dyDescent="0.25">
      <c r="B71" s="144" t="s">
        <v>107</v>
      </c>
      <c r="C71" s="185" t="s">
        <v>108</v>
      </c>
      <c r="D71" s="185"/>
      <c r="E71" s="147"/>
      <c r="F71" s="148"/>
      <c r="G71" s="148"/>
      <c r="H71" s="148"/>
      <c r="I71" s="148"/>
      <c r="J71" s="148"/>
      <c r="K71" s="148"/>
      <c r="L71" s="148"/>
      <c r="M71" s="148"/>
      <c r="N71" s="148"/>
      <c r="O71" s="148"/>
      <c r="P71" s="148"/>
      <c r="Q71" s="148"/>
      <c r="R71" s="149"/>
      <c r="S71" s="126"/>
      <c r="T71" s="127"/>
    </row>
    <row r="72" spans="2:20" ht="24" customHeight="1" x14ac:dyDescent="0.25">
      <c r="B72" s="142"/>
      <c r="C72" s="185"/>
      <c r="D72" s="185"/>
      <c r="E72" s="152"/>
      <c r="F72" s="153"/>
      <c r="G72" s="153"/>
      <c r="H72" s="153"/>
      <c r="I72" s="153"/>
      <c r="J72" s="153"/>
      <c r="K72" s="153"/>
      <c r="L72" s="153"/>
      <c r="M72" s="153"/>
      <c r="N72" s="153"/>
      <c r="O72" s="153"/>
      <c r="P72" s="153"/>
      <c r="Q72" s="153"/>
      <c r="R72" s="154"/>
      <c r="S72" s="126"/>
      <c r="T72" s="127"/>
    </row>
    <row r="73" spans="2:20" ht="50.25" customHeight="1" x14ac:dyDescent="0.25">
      <c r="B73" s="144" t="s">
        <v>109</v>
      </c>
      <c r="C73" s="186" t="s">
        <v>110</v>
      </c>
      <c r="D73" s="186"/>
      <c r="E73" s="141" t="s">
        <v>71</v>
      </c>
      <c r="F73" s="131">
        <v>0</v>
      </c>
      <c r="G73" s="131">
        <v>0</v>
      </c>
      <c r="H73" s="131">
        <v>0</v>
      </c>
      <c r="I73" s="131">
        <v>0</v>
      </c>
      <c r="J73" s="132">
        <v>100</v>
      </c>
      <c r="K73" s="132">
        <v>0</v>
      </c>
      <c r="L73" s="132">
        <v>0</v>
      </c>
      <c r="M73" s="132">
        <v>0</v>
      </c>
      <c r="N73" s="132">
        <v>0</v>
      </c>
      <c r="O73" s="132">
        <v>0</v>
      </c>
      <c r="P73" s="132">
        <v>0</v>
      </c>
      <c r="Q73" s="132">
        <v>0</v>
      </c>
      <c r="R73" s="132">
        <f t="shared" si="2"/>
        <v>1</v>
      </c>
      <c r="S73" s="126"/>
      <c r="T73" s="127"/>
    </row>
    <row r="74" spans="2:20" ht="24" customHeight="1" x14ac:dyDescent="0.25">
      <c r="B74" s="142"/>
      <c r="C74" s="186"/>
      <c r="D74" s="186"/>
      <c r="E74" s="135" t="s">
        <v>72</v>
      </c>
      <c r="F74" s="136">
        <v>0</v>
      </c>
      <c r="G74" s="136">
        <v>0</v>
      </c>
      <c r="H74" s="136">
        <v>0</v>
      </c>
      <c r="I74" s="136">
        <v>0</v>
      </c>
      <c r="J74" s="136">
        <v>100</v>
      </c>
      <c r="K74" s="136">
        <v>0</v>
      </c>
      <c r="L74" s="136">
        <v>0</v>
      </c>
      <c r="M74" s="136">
        <v>0</v>
      </c>
      <c r="N74" s="136">
        <v>0</v>
      </c>
      <c r="O74" s="136">
        <v>0</v>
      </c>
      <c r="P74" s="136">
        <v>0</v>
      </c>
      <c r="Q74" s="136">
        <v>0</v>
      </c>
      <c r="R74" s="136">
        <f t="shared" si="2"/>
        <v>1</v>
      </c>
      <c r="S74" s="126"/>
      <c r="T74" s="127"/>
    </row>
    <row r="75" spans="2:20" ht="24" customHeight="1" x14ac:dyDescent="0.25">
      <c r="B75" s="144" t="s">
        <v>111</v>
      </c>
      <c r="C75" s="187" t="s">
        <v>112</v>
      </c>
      <c r="D75" s="187"/>
      <c r="E75" s="141" t="s">
        <v>71</v>
      </c>
      <c r="F75" s="131">
        <v>0</v>
      </c>
      <c r="G75" s="131">
        <v>0</v>
      </c>
      <c r="H75" s="131">
        <v>0</v>
      </c>
      <c r="I75" s="131">
        <v>0</v>
      </c>
      <c r="J75" s="132">
        <v>50</v>
      </c>
      <c r="K75" s="132">
        <v>20</v>
      </c>
      <c r="L75" s="132">
        <v>20</v>
      </c>
      <c r="M75" s="132">
        <v>10</v>
      </c>
      <c r="N75" s="132">
        <v>0</v>
      </c>
      <c r="O75" s="132">
        <v>0</v>
      </c>
      <c r="P75" s="132">
        <v>0</v>
      </c>
      <c r="Q75" s="132">
        <v>0</v>
      </c>
      <c r="R75" s="132">
        <f t="shared" si="2"/>
        <v>1</v>
      </c>
      <c r="S75" s="126"/>
      <c r="T75" s="127"/>
    </row>
    <row r="76" spans="2:20" ht="24" customHeight="1" x14ac:dyDescent="0.25">
      <c r="B76" s="142"/>
      <c r="C76" s="187"/>
      <c r="D76" s="187"/>
      <c r="E76" s="135" t="s">
        <v>72</v>
      </c>
      <c r="F76" s="136">
        <v>0</v>
      </c>
      <c r="G76" s="136">
        <v>0</v>
      </c>
      <c r="H76" s="136">
        <v>0</v>
      </c>
      <c r="I76" s="136">
        <v>0</v>
      </c>
      <c r="J76" s="136">
        <v>50</v>
      </c>
      <c r="K76" s="136">
        <v>20</v>
      </c>
      <c r="L76" s="136">
        <v>20</v>
      </c>
      <c r="M76" s="136">
        <v>10</v>
      </c>
      <c r="N76" s="136">
        <v>0</v>
      </c>
      <c r="O76" s="136">
        <v>0</v>
      </c>
      <c r="P76" s="136">
        <v>0</v>
      </c>
      <c r="Q76" s="136">
        <v>0</v>
      </c>
      <c r="R76" s="136">
        <f t="shared" si="2"/>
        <v>1</v>
      </c>
      <c r="S76" s="126"/>
      <c r="T76" s="127"/>
    </row>
    <row r="77" spans="2:20" ht="91.5" customHeight="1" x14ac:dyDescent="0.25">
      <c r="B77" s="144" t="s">
        <v>113</v>
      </c>
      <c r="C77" s="186" t="s">
        <v>114</v>
      </c>
      <c r="D77" s="186"/>
      <c r="E77" s="141" t="s">
        <v>71</v>
      </c>
      <c r="F77" s="131">
        <v>0</v>
      </c>
      <c r="G77" s="131">
        <v>0</v>
      </c>
      <c r="H77" s="131">
        <v>0</v>
      </c>
      <c r="I77" s="131">
        <v>0</v>
      </c>
      <c r="J77" s="132">
        <v>80</v>
      </c>
      <c r="K77" s="132">
        <v>20</v>
      </c>
      <c r="L77" s="132">
        <v>0</v>
      </c>
      <c r="M77" s="132">
        <v>0</v>
      </c>
      <c r="N77" s="132">
        <v>0</v>
      </c>
      <c r="O77" s="132">
        <v>0</v>
      </c>
      <c r="P77" s="132">
        <v>0</v>
      </c>
      <c r="Q77" s="132">
        <v>0</v>
      </c>
      <c r="R77" s="132">
        <f t="shared" si="2"/>
        <v>1</v>
      </c>
      <c r="S77" s="126"/>
      <c r="T77" s="127"/>
    </row>
    <row r="78" spans="2:20" ht="85.5" customHeight="1" x14ac:dyDescent="0.25">
      <c r="B78" s="142"/>
      <c r="C78" s="186"/>
      <c r="D78" s="186"/>
      <c r="E78" s="135" t="s">
        <v>72</v>
      </c>
      <c r="F78" s="136">
        <v>0</v>
      </c>
      <c r="G78" s="136">
        <v>0</v>
      </c>
      <c r="H78" s="136">
        <v>0</v>
      </c>
      <c r="I78" s="136">
        <v>0</v>
      </c>
      <c r="J78" s="136">
        <v>80</v>
      </c>
      <c r="K78" s="136">
        <v>20</v>
      </c>
      <c r="L78" s="136">
        <v>0</v>
      </c>
      <c r="M78" s="136">
        <v>0</v>
      </c>
      <c r="N78" s="136">
        <v>0</v>
      </c>
      <c r="O78" s="136">
        <v>0</v>
      </c>
      <c r="P78" s="136">
        <v>0</v>
      </c>
      <c r="Q78" s="136">
        <v>0</v>
      </c>
      <c r="R78" s="136">
        <f t="shared" si="2"/>
        <v>1</v>
      </c>
      <c r="S78" s="126"/>
      <c r="T78" s="127"/>
    </row>
    <row r="79" spans="2:20" ht="52.5" customHeight="1" x14ac:dyDescent="0.25">
      <c r="B79" s="144" t="s">
        <v>115</v>
      </c>
      <c r="C79" s="187" t="s">
        <v>116</v>
      </c>
      <c r="D79" s="187"/>
      <c r="E79" s="141" t="s">
        <v>71</v>
      </c>
      <c r="F79" s="131">
        <v>0</v>
      </c>
      <c r="G79" s="131">
        <v>0</v>
      </c>
      <c r="H79" s="131">
        <v>0</v>
      </c>
      <c r="I79" s="131">
        <v>0</v>
      </c>
      <c r="J79" s="132">
        <v>80</v>
      </c>
      <c r="K79" s="132">
        <v>20</v>
      </c>
      <c r="L79" s="132">
        <v>0</v>
      </c>
      <c r="M79" s="132">
        <v>0</v>
      </c>
      <c r="N79" s="132">
        <v>0</v>
      </c>
      <c r="O79" s="132">
        <v>0</v>
      </c>
      <c r="P79" s="132">
        <v>0</v>
      </c>
      <c r="Q79" s="132">
        <v>0</v>
      </c>
      <c r="R79" s="132">
        <f t="shared" si="2"/>
        <v>1</v>
      </c>
      <c r="S79" s="126"/>
      <c r="T79" s="127"/>
    </row>
    <row r="80" spans="2:20" ht="24" customHeight="1" x14ac:dyDescent="0.25">
      <c r="B80" s="142"/>
      <c r="C80" s="187"/>
      <c r="D80" s="187"/>
      <c r="E80" s="135" t="s">
        <v>72</v>
      </c>
      <c r="F80" s="136">
        <v>0</v>
      </c>
      <c r="G80" s="136">
        <v>0</v>
      </c>
      <c r="H80" s="136">
        <v>0</v>
      </c>
      <c r="I80" s="136">
        <v>0</v>
      </c>
      <c r="J80" s="136">
        <v>80</v>
      </c>
      <c r="K80" s="136">
        <v>20</v>
      </c>
      <c r="L80" s="136">
        <v>0</v>
      </c>
      <c r="M80" s="136">
        <v>0</v>
      </c>
      <c r="N80" s="136">
        <v>0</v>
      </c>
      <c r="O80" s="136">
        <v>0</v>
      </c>
      <c r="P80" s="136">
        <v>0</v>
      </c>
      <c r="Q80" s="136">
        <v>0</v>
      </c>
      <c r="R80" s="136">
        <f t="shared" si="2"/>
        <v>1</v>
      </c>
      <c r="S80" s="126"/>
      <c r="T80" s="127"/>
    </row>
    <row r="81" spans="2:20" ht="24" customHeight="1" x14ac:dyDescent="0.25">
      <c r="B81" s="144" t="s">
        <v>117</v>
      </c>
      <c r="C81" s="188" t="s">
        <v>118</v>
      </c>
      <c r="D81" s="189"/>
      <c r="E81" s="141" t="s">
        <v>71</v>
      </c>
      <c r="F81" s="131">
        <v>0</v>
      </c>
      <c r="G81" s="131">
        <v>0</v>
      </c>
      <c r="H81" s="131">
        <v>0</v>
      </c>
      <c r="I81" s="131">
        <v>0</v>
      </c>
      <c r="J81" s="132">
        <v>0</v>
      </c>
      <c r="K81" s="132">
        <v>0</v>
      </c>
      <c r="L81" s="132">
        <v>100</v>
      </c>
      <c r="M81" s="132">
        <v>0</v>
      </c>
      <c r="N81" s="132">
        <v>0</v>
      </c>
      <c r="O81" s="132">
        <v>0</v>
      </c>
      <c r="P81" s="132">
        <v>0</v>
      </c>
      <c r="Q81" s="132">
        <v>0</v>
      </c>
      <c r="R81" s="132">
        <f t="shared" si="2"/>
        <v>1</v>
      </c>
      <c r="S81" s="126"/>
      <c r="T81" s="127"/>
    </row>
    <row r="82" spans="2:20" ht="24" customHeight="1" x14ac:dyDescent="0.25">
      <c r="B82" s="142"/>
      <c r="C82" s="190"/>
      <c r="D82" s="191"/>
      <c r="E82" s="135" t="s">
        <v>72</v>
      </c>
      <c r="F82" s="136">
        <v>0</v>
      </c>
      <c r="G82" s="136">
        <v>0</v>
      </c>
      <c r="H82" s="136">
        <v>0</v>
      </c>
      <c r="I82" s="136">
        <v>0</v>
      </c>
      <c r="J82" s="136">
        <v>0</v>
      </c>
      <c r="K82" s="136">
        <v>0</v>
      </c>
      <c r="L82" s="136">
        <v>100</v>
      </c>
      <c r="M82" s="136">
        <v>0</v>
      </c>
      <c r="N82" s="136">
        <v>0</v>
      </c>
      <c r="O82" s="136">
        <v>0</v>
      </c>
      <c r="P82" s="136">
        <v>0</v>
      </c>
      <c r="Q82" s="136">
        <v>0</v>
      </c>
      <c r="R82" s="136">
        <f t="shared" si="2"/>
        <v>1</v>
      </c>
      <c r="S82" s="126"/>
      <c r="T82" s="127"/>
    </row>
    <row r="83" spans="2:20" ht="36.75" customHeight="1" x14ac:dyDescent="0.25">
      <c r="B83" s="161" t="s">
        <v>119</v>
      </c>
      <c r="C83" s="97" t="s">
        <v>24</v>
      </c>
      <c r="D83" s="98" t="s">
        <v>24</v>
      </c>
      <c r="E83" s="99" t="s">
        <v>24</v>
      </c>
      <c r="F83" s="100" t="s">
        <v>25</v>
      </c>
      <c r="G83" s="100" t="s">
        <v>25</v>
      </c>
      <c r="H83" s="100" t="s">
        <v>120</v>
      </c>
      <c r="I83" s="100" t="s">
        <v>120</v>
      </c>
      <c r="J83" s="101" t="s">
        <v>121</v>
      </c>
      <c r="K83" s="101" t="s">
        <v>122</v>
      </c>
      <c r="L83" s="101" t="s">
        <v>122</v>
      </c>
      <c r="M83" s="102">
        <v>12</v>
      </c>
      <c r="N83" s="102"/>
      <c r="O83" s="102">
        <v>12</v>
      </c>
      <c r="P83" s="101" t="s">
        <v>64</v>
      </c>
      <c r="Q83" s="101"/>
      <c r="R83" s="162">
        <f>M83/O83</f>
        <v>1</v>
      </c>
      <c r="S83" s="105" t="s">
        <v>41</v>
      </c>
      <c r="T83" s="106" t="s">
        <v>42</v>
      </c>
    </row>
    <row r="84" spans="2:20" ht="29.25" customHeight="1" x14ac:dyDescent="0.25">
      <c r="B84" s="163"/>
      <c r="C84" s="107" t="s">
        <v>24</v>
      </c>
      <c r="D84" s="108" t="s">
        <v>24</v>
      </c>
      <c r="E84" s="109" t="s">
        <v>24</v>
      </c>
      <c r="F84" s="100" t="s">
        <v>25</v>
      </c>
      <c r="G84" s="100" t="s">
        <v>25</v>
      </c>
      <c r="H84" s="100" t="s">
        <v>120</v>
      </c>
      <c r="I84" s="100" t="s">
        <v>120</v>
      </c>
      <c r="J84" s="101" t="s">
        <v>122</v>
      </c>
      <c r="K84" s="101" t="s">
        <v>122</v>
      </c>
      <c r="L84" s="101" t="s">
        <v>122</v>
      </c>
      <c r="M84" s="102"/>
      <c r="N84" s="102"/>
      <c r="O84" s="102"/>
      <c r="P84" s="101"/>
      <c r="Q84" s="101"/>
      <c r="R84" s="162"/>
      <c r="S84" s="105" t="s">
        <v>65</v>
      </c>
      <c r="T84" s="106" t="s">
        <v>44</v>
      </c>
    </row>
    <row r="85" spans="2:20" ht="33" customHeight="1" x14ac:dyDescent="0.25">
      <c r="B85" s="163"/>
      <c r="C85" s="107" t="s">
        <v>24</v>
      </c>
      <c r="D85" s="108" t="s">
        <v>24</v>
      </c>
      <c r="E85" s="109" t="s">
        <v>24</v>
      </c>
      <c r="F85" s="100" t="s">
        <v>25</v>
      </c>
      <c r="G85" s="100" t="s">
        <v>25</v>
      </c>
      <c r="H85" s="100" t="s">
        <v>120</v>
      </c>
      <c r="I85" s="100" t="s">
        <v>120</v>
      </c>
      <c r="J85" s="101" t="s">
        <v>122</v>
      </c>
      <c r="K85" s="101" t="s">
        <v>122</v>
      </c>
      <c r="L85" s="101" t="s">
        <v>122</v>
      </c>
      <c r="M85" s="164">
        <f>R90+R92+R94+R96+R98+R100+R104++R106+R108+R110+R112</f>
        <v>11</v>
      </c>
      <c r="N85" s="164"/>
      <c r="O85" s="192">
        <f>R89+R91+R93+R95+R97+R99+R103+R105+R107+R109+R111</f>
        <v>11</v>
      </c>
      <c r="P85" s="101"/>
      <c r="Q85" s="101"/>
      <c r="R85" s="193">
        <f>M85/O85</f>
        <v>1</v>
      </c>
      <c r="S85" s="112" t="s">
        <v>45</v>
      </c>
      <c r="T85" s="106" t="s">
        <v>33</v>
      </c>
    </row>
    <row r="86" spans="2:20" ht="32.25" customHeight="1" x14ac:dyDescent="0.25">
      <c r="B86" s="166"/>
      <c r="C86" s="113" t="s">
        <v>24</v>
      </c>
      <c r="D86" s="114" t="s">
        <v>24</v>
      </c>
      <c r="E86" s="115" t="s">
        <v>24</v>
      </c>
      <c r="F86" s="100" t="s">
        <v>25</v>
      </c>
      <c r="G86" s="100" t="s">
        <v>25</v>
      </c>
      <c r="H86" s="100" t="s">
        <v>120</v>
      </c>
      <c r="I86" s="100" t="s">
        <v>120</v>
      </c>
      <c r="J86" s="101" t="s">
        <v>122</v>
      </c>
      <c r="K86" s="101" t="s">
        <v>122</v>
      </c>
      <c r="L86" s="101" t="s">
        <v>122</v>
      </c>
      <c r="M86" s="164"/>
      <c r="N86" s="164"/>
      <c r="O86" s="194"/>
      <c r="P86" s="101"/>
      <c r="Q86" s="101"/>
      <c r="R86" s="195"/>
      <c r="S86" s="105" t="s">
        <v>66</v>
      </c>
      <c r="T86" s="106" t="s">
        <v>47</v>
      </c>
    </row>
    <row r="87" spans="2:20" ht="18" customHeight="1" x14ac:dyDescent="0.25">
      <c r="B87" s="196" t="s">
        <v>123</v>
      </c>
      <c r="C87" s="197" t="s">
        <v>124</v>
      </c>
      <c r="D87" s="198"/>
      <c r="E87" s="199"/>
      <c r="F87" s="200"/>
      <c r="G87" s="200"/>
      <c r="H87" s="200"/>
      <c r="I87" s="200"/>
      <c r="J87" s="200"/>
      <c r="K87" s="200"/>
      <c r="L87" s="200"/>
      <c r="M87" s="200"/>
      <c r="N87" s="200"/>
      <c r="O87" s="200"/>
      <c r="P87" s="200"/>
      <c r="Q87" s="200"/>
      <c r="R87" s="201"/>
      <c r="S87" s="202"/>
      <c r="T87" s="122"/>
    </row>
    <row r="88" spans="2:20" ht="18" customHeight="1" x14ac:dyDescent="0.25">
      <c r="B88" s="203"/>
      <c r="C88" s="204"/>
      <c r="D88" s="205"/>
      <c r="E88" s="206"/>
      <c r="F88" s="207"/>
      <c r="G88" s="207"/>
      <c r="H88" s="207"/>
      <c r="I88" s="207"/>
      <c r="J88" s="207"/>
      <c r="K88" s="207"/>
      <c r="L88" s="207"/>
      <c r="M88" s="207"/>
      <c r="N88" s="207"/>
      <c r="O88" s="207"/>
      <c r="P88" s="207"/>
      <c r="Q88" s="207"/>
      <c r="R88" s="208"/>
      <c r="S88" s="209"/>
      <c r="T88" s="127"/>
    </row>
    <row r="89" spans="2:20" ht="32.25" customHeight="1" x14ac:dyDescent="0.25">
      <c r="B89" s="196" t="s">
        <v>107</v>
      </c>
      <c r="C89" s="177" t="s">
        <v>125</v>
      </c>
      <c r="D89" s="178"/>
      <c r="E89" s="210" t="s">
        <v>71</v>
      </c>
      <c r="F89" s="131">
        <v>0</v>
      </c>
      <c r="G89" s="131">
        <v>0</v>
      </c>
      <c r="H89" s="131">
        <v>0</v>
      </c>
      <c r="I89" s="131">
        <v>40</v>
      </c>
      <c r="J89" s="132">
        <v>30</v>
      </c>
      <c r="K89" s="132">
        <v>20</v>
      </c>
      <c r="L89" s="132">
        <v>10</v>
      </c>
      <c r="M89" s="132">
        <v>0</v>
      </c>
      <c r="N89" s="132">
        <v>0</v>
      </c>
      <c r="O89" s="132">
        <v>0</v>
      </c>
      <c r="P89" s="132">
        <v>0</v>
      </c>
      <c r="Q89" s="132">
        <v>0</v>
      </c>
      <c r="R89" s="132">
        <f>SUM($F89:$Q89)/100</f>
        <v>1</v>
      </c>
      <c r="S89" s="209"/>
      <c r="T89" s="127"/>
    </row>
    <row r="90" spans="2:20" ht="30" customHeight="1" x14ac:dyDescent="0.25">
      <c r="B90" s="203"/>
      <c r="C90" s="179"/>
      <c r="D90" s="180"/>
      <c r="E90" s="211" t="s">
        <v>72</v>
      </c>
      <c r="F90" s="136"/>
      <c r="G90" s="136">
        <v>0</v>
      </c>
      <c r="H90" s="136">
        <v>0</v>
      </c>
      <c r="I90" s="136">
        <v>40</v>
      </c>
      <c r="J90" s="136">
        <v>30</v>
      </c>
      <c r="K90" s="136">
        <v>20</v>
      </c>
      <c r="L90" s="136">
        <v>10</v>
      </c>
      <c r="M90" s="136">
        <v>0</v>
      </c>
      <c r="N90" s="136">
        <v>0</v>
      </c>
      <c r="O90" s="136">
        <v>0</v>
      </c>
      <c r="P90" s="112">
        <v>0</v>
      </c>
      <c r="Q90" s="136">
        <v>0</v>
      </c>
      <c r="R90" s="136">
        <f t="shared" ref="R90:R112" si="3">SUM($F90:$Q90)/100</f>
        <v>1</v>
      </c>
      <c r="S90" s="209"/>
      <c r="T90" s="127"/>
    </row>
    <row r="91" spans="2:20" ht="25.5" customHeight="1" x14ac:dyDescent="0.25">
      <c r="B91" s="196" t="s">
        <v>109</v>
      </c>
      <c r="C91" s="212" t="s">
        <v>126</v>
      </c>
      <c r="D91" s="213"/>
      <c r="E91" s="210" t="s">
        <v>71</v>
      </c>
      <c r="F91" s="131">
        <v>0</v>
      </c>
      <c r="G91" s="131">
        <v>0</v>
      </c>
      <c r="H91" s="131">
        <v>0</v>
      </c>
      <c r="I91" s="131">
        <v>0</v>
      </c>
      <c r="J91" s="132">
        <v>0</v>
      </c>
      <c r="K91" s="132">
        <v>0</v>
      </c>
      <c r="L91" s="132">
        <v>0</v>
      </c>
      <c r="M91" s="132">
        <v>0</v>
      </c>
      <c r="N91" s="132">
        <v>0</v>
      </c>
      <c r="O91" s="132">
        <v>0</v>
      </c>
      <c r="P91" s="132">
        <v>100</v>
      </c>
      <c r="Q91" s="132">
        <v>0</v>
      </c>
      <c r="R91" s="132">
        <f>SUM($F91:$Q91)/100</f>
        <v>1</v>
      </c>
      <c r="S91" s="209"/>
      <c r="T91" s="127"/>
    </row>
    <row r="92" spans="2:20" ht="30" customHeight="1" x14ac:dyDescent="0.25">
      <c r="B92" s="203"/>
      <c r="C92" s="214"/>
      <c r="D92" s="215"/>
      <c r="E92" s="211" t="s">
        <v>72</v>
      </c>
      <c r="F92" s="136">
        <v>0</v>
      </c>
      <c r="G92" s="136">
        <v>0</v>
      </c>
      <c r="H92" s="136">
        <v>0</v>
      </c>
      <c r="I92" s="136">
        <v>0</v>
      </c>
      <c r="J92" s="136">
        <v>0</v>
      </c>
      <c r="K92" s="136">
        <v>0</v>
      </c>
      <c r="L92" s="136">
        <v>0</v>
      </c>
      <c r="M92" s="136">
        <v>0</v>
      </c>
      <c r="N92" s="136">
        <v>0</v>
      </c>
      <c r="O92" s="136">
        <v>0</v>
      </c>
      <c r="P92" s="112">
        <v>100</v>
      </c>
      <c r="Q92" s="136">
        <v>0</v>
      </c>
      <c r="R92" s="136">
        <f t="shared" si="3"/>
        <v>1</v>
      </c>
      <c r="S92" s="209"/>
      <c r="T92" s="127"/>
    </row>
    <row r="93" spans="2:20" ht="30.75" customHeight="1" x14ac:dyDescent="0.25">
      <c r="B93" s="196" t="s">
        <v>111</v>
      </c>
      <c r="C93" s="177" t="s">
        <v>127</v>
      </c>
      <c r="D93" s="178"/>
      <c r="E93" s="210" t="s">
        <v>71</v>
      </c>
      <c r="F93" s="131">
        <v>0</v>
      </c>
      <c r="G93" s="131">
        <v>0</v>
      </c>
      <c r="H93" s="131">
        <v>0</v>
      </c>
      <c r="I93" s="131">
        <v>0</v>
      </c>
      <c r="J93" s="132">
        <v>0</v>
      </c>
      <c r="K93" s="132">
        <v>0</v>
      </c>
      <c r="L93" s="132">
        <v>0</v>
      </c>
      <c r="M93" s="132">
        <v>0</v>
      </c>
      <c r="N93" s="132">
        <v>0</v>
      </c>
      <c r="O93" s="132">
        <v>0</v>
      </c>
      <c r="P93" s="132">
        <v>100</v>
      </c>
      <c r="Q93" s="132">
        <v>0</v>
      </c>
      <c r="R93" s="132">
        <f>SUM($F93:$Q93)/100</f>
        <v>1</v>
      </c>
      <c r="S93" s="209"/>
      <c r="T93" s="127"/>
    </row>
    <row r="94" spans="2:20" ht="41.25" customHeight="1" x14ac:dyDescent="0.25">
      <c r="B94" s="203"/>
      <c r="C94" s="179"/>
      <c r="D94" s="180"/>
      <c r="E94" s="211" t="s">
        <v>72</v>
      </c>
      <c r="F94" s="136">
        <v>0</v>
      </c>
      <c r="G94" s="136">
        <v>0</v>
      </c>
      <c r="H94" s="136">
        <v>0</v>
      </c>
      <c r="I94" s="136">
        <v>0</v>
      </c>
      <c r="J94" s="136">
        <v>0</v>
      </c>
      <c r="K94" s="136">
        <v>0</v>
      </c>
      <c r="L94" s="136">
        <v>0</v>
      </c>
      <c r="M94" s="136">
        <v>0</v>
      </c>
      <c r="N94" s="136">
        <v>0</v>
      </c>
      <c r="O94" s="136">
        <v>0</v>
      </c>
      <c r="P94" s="112">
        <v>100</v>
      </c>
      <c r="Q94" s="136">
        <v>0</v>
      </c>
      <c r="R94" s="136">
        <f t="shared" si="3"/>
        <v>1</v>
      </c>
      <c r="S94" s="209"/>
      <c r="T94" s="127"/>
    </row>
    <row r="95" spans="2:20" ht="18" customHeight="1" x14ac:dyDescent="0.25">
      <c r="B95" s="196" t="s">
        <v>113</v>
      </c>
      <c r="C95" s="212" t="s">
        <v>128</v>
      </c>
      <c r="D95" s="213"/>
      <c r="E95" s="210" t="s">
        <v>71</v>
      </c>
      <c r="F95" s="131">
        <v>0</v>
      </c>
      <c r="G95" s="131">
        <v>0</v>
      </c>
      <c r="H95" s="131">
        <v>0</v>
      </c>
      <c r="I95" s="131">
        <v>0</v>
      </c>
      <c r="J95" s="132">
        <v>0</v>
      </c>
      <c r="K95" s="132">
        <v>0</v>
      </c>
      <c r="L95" s="132">
        <v>0</v>
      </c>
      <c r="M95" s="132">
        <v>0</v>
      </c>
      <c r="N95" s="132">
        <v>0</v>
      </c>
      <c r="O95" s="132">
        <v>0</v>
      </c>
      <c r="P95" s="132">
        <v>100</v>
      </c>
      <c r="Q95" s="132">
        <v>0</v>
      </c>
      <c r="R95" s="132">
        <f>SUM($F95:$Q95)/100</f>
        <v>1</v>
      </c>
      <c r="S95" s="209"/>
      <c r="T95" s="127"/>
    </row>
    <row r="96" spans="2:20" ht="18" customHeight="1" x14ac:dyDescent="0.25">
      <c r="B96" s="203"/>
      <c r="C96" s="214"/>
      <c r="D96" s="215"/>
      <c r="E96" s="211" t="s">
        <v>72</v>
      </c>
      <c r="F96" s="136">
        <v>0</v>
      </c>
      <c r="G96" s="136">
        <v>0</v>
      </c>
      <c r="H96" s="136">
        <v>0</v>
      </c>
      <c r="I96" s="136">
        <v>0</v>
      </c>
      <c r="J96" s="136">
        <v>0</v>
      </c>
      <c r="K96" s="136">
        <v>0</v>
      </c>
      <c r="L96" s="136">
        <v>0</v>
      </c>
      <c r="M96" s="136">
        <v>0</v>
      </c>
      <c r="N96" s="136">
        <v>0</v>
      </c>
      <c r="O96" s="136">
        <v>0</v>
      </c>
      <c r="P96" s="112">
        <v>100</v>
      </c>
      <c r="Q96" s="136">
        <v>0</v>
      </c>
      <c r="R96" s="136">
        <f t="shared" si="3"/>
        <v>1</v>
      </c>
      <c r="S96" s="209"/>
      <c r="T96" s="127"/>
    </row>
    <row r="97" spans="2:20" ht="18" customHeight="1" x14ac:dyDescent="0.25">
      <c r="B97" s="196" t="s">
        <v>115</v>
      </c>
      <c r="C97" s="177" t="s">
        <v>129</v>
      </c>
      <c r="D97" s="178"/>
      <c r="E97" s="210" t="s">
        <v>71</v>
      </c>
      <c r="F97" s="131">
        <v>0</v>
      </c>
      <c r="G97" s="131">
        <v>0</v>
      </c>
      <c r="H97" s="131">
        <v>0</v>
      </c>
      <c r="I97" s="131">
        <v>0</v>
      </c>
      <c r="J97" s="132">
        <v>0</v>
      </c>
      <c r="K97" s="132">
        <v>0</v>
      </c>
      <c r="L97" s="132">
        <v>0</v>
      </c>
      <c r="M97" s="132">
        <v>0</v>
      </c>
      <c r="N97" s="132">
        <v>0</v>
      </c>
      <c r="O97" s="132">
        <v>0</v>
      </c>
      <c r="P97" s="132">
        <v>100</v>
      </c>
      <c r="Q97" s="132">
        <v>0</v>
      </c>
      <c r="R97" s="132">
        <f>SUM($F97:$Q97)/100</f>
        <v>1</v>
      </c>
      <c r="S97" s="209"/>
      <c r="T97" s="127"/>
    </row>
    <row r="98" spans="2:20" ht="18" customHeight="1" x14ac:dyDescent="0.25">
      <c r="B98" s="203"/>
      <c r="C98" s="179"/>
      <c r="D98" s="180"/>
      <c r="E98" s="211" t="s">
        <v>72</v>
      </c>
      <c r="F98" s="136">
        <v>0</v>
      </c>
      <c r="G98" s="136">
        <v>0</v>
      </c>
      <c r="H98" s="136">
        <v>0</v>
      </c>
      <c r="I98" s="136">
        <v>0</v>
      </c>
      <c r="J98" s="136">
        <v>0</v>
      </c>
      <c r="K98" s="136">
        <v>0</v>
      </c>
      <c r="L98" s="136">
        <v>0</v>
      </c>
      <c r="M98" s="136">
        <v>0</v>
      </c>
      <c r="N98" s="136">
        <v>0</v>
      </c>
      <c r="O98" s="136">
        <v>0</v>
      </c>
      <c r="P98" s="112">
        <v>100</v>
      </c>
      <c r="Q98" s="136">
        <v>0</v>
      </c>
      <c r="R98" s="136">
        <f t="shared" si="3"/>
        <v>1</v>
      </c>
      <c r="S98" s="209"/>
      <c r="T98" s="127"/>
    </row>
    <row r="99" spans="2:20" ht="29.25" customHeight="1" x14ac:dyDescent="0.25">
      <c r="B99" s="196" t="s">
        <v>117</v>
      </c>
      <c r="C99" s="212" t="s">
        <v>130</v>
      </c>
      <c r="D99" s="213"/>
      <c r="E99" s="210" t="s">
        <v>71</v>
      </c>
      <c r="F99" s="131">
        <v>0</v>
      </c>
      <c r="G99" s="131">
        <v>0</v>
      </c>
      <c r="H99" s="131">
        <v>0</v>
      </c>
      <c r="I99" s="131">
        <v>0</v>
      </c>
      <c r="J99" s="132">
        <v>0</v>
      </c>
      <c r="K99" s="132">
        <v>0</v>
      </c>
      <c r="L99" s="132">
        <v>0</v>
      </c>
      <c r="M99" s="132">
        <v>0</v>
      </c>
      <c r="N99" s="132">
        <v>0</v>
      </c>
      <c r="O99" s="132">
        <v>0</v>
      </c>
      <c r="P99" s="132">
        <v>100</v>
      </c>
      <c r="Q99" s="132">
        <v>0</v>
      </c>
      <c r="R99" s="132">
        <f>SUM($F99:$Q99)/100</f>
        <v>1</v>
      </c>
      <c r="S99" s="209"/>
      <c r="T99" s="127"/>
    </row>
    <row r="100" spans="2:20" ht="33.75" customHeight="1" x14ac:dyDescent="0.25">
      <c r="B100" s="203"/>
      <c r="C100" s="214"/>
      <c r="D100" s="215"/>
      <c r="E100" s="211" t="s">
        <v>72</v>
      </c>
      <c r="F100" s="136">
        <v>0</v>
      </c>
      <c r="G100" s="136">
        <v>0</v>
      </c>
      <c r="H100" s="136">
        <v>0</v>
      </c>
      <c r="I100" s="136">
        <v>0</v>
      </c>
      <c r="J100" s="136">
        <v>0</v>
      </c>
      <c r="K100" s="136">
        <v>0</v>
      </c>
      <c r="L100" s="136">
        <v>0</v>
      </c>
      <c r="M100" s="136">
        <v>0</v>
      </c>
      <c r="N100" s="136">
        <v>0</v>
      </c>
      <c r="O100" s="136">
        <v>0</v>
      </c>
      <c r="P100" s="112">
        <v>100</v>
      </c>
      <c r="Q100" s="136">
        <v>0</v>
      </c>
      <c r="R100" s="136">
        <f t="shared" si="3"/>
        <v>1</v>
      </c>
      <c r="S100" s="209"/>
      <c r="T100" s="127"/>
    </row>
    <row r="101" spans="2:20" ht="18" customHeight="1" x14ac:dyDescent="0.25">
      <c r="B101" s="196" t="s">
        <v>131</v>
      </c>
      <c r="C101" s="216" t="s">
        <v>132</v>
      </c>
      <c r="D101" s="217"/>
      <c r="E101" s="218"/>
      <c r="F101" s="219"/>
      <c r="G101" s="219"/>
      <c r="H101" s="219"/>
      <c r="I101" s="219"/>
      <c r="J101" s="219"/>
      <c r="K101" s="219"/>
      <c r="L101" s="219"/>
      <c r="M101" s="219"/>
      <c r="N101" s="219"/>
      <c r="O101" s="219"/>
      <c r="P101" s="219"/>
      <c r="Q101" s="219"/>
      <c r="R101" s="220"/>
      <c r="S101" s="209"/>
      <c r="T101" s="127"/>
    </row>
    <row r="102" spans="2:20" ht="18" customHeight="1" x14ac:dyDescent="0.25">
      <c r="B102" s="203"/>
      <c r="C102" s="221"/>
      <c r="D102" s="222"/>
      <c r="E102" s="223"/>
      <c r="F102" s="224"/>
      <c r="G102" s="224"/>
      <c r="H102" s="224"/>
      <c r="I102" s="224"/>
      <c r="J102" s="224"/>
      <c r="K102" s="224"/>
      <c r="L102" s="224"/>
      <c r="M102" s="224"/>
      <c r="N102" s="224"/>
      <c r="O102" s="224"/>
      <c r="P102" s="224"/>
      <c r="Q102" s="224"/>
      <c r="R102" s="225"/>
      <c r="S102" s="209"/>
      <c r="T102" s="127"/>
    </row>
    <row r="103" spans="2:20" ht="24" customHeight="1" x14ac:dyDescent="0.25">
      <c r="B103" s="196" t="s">
        <v>133</v>
      </c>
      <c r="C103" s="212" t="s">
        <v>134</v>
      </c>
      <c r="D103" s="213"/>
      <c r="E103" s="210" t="s">
        <v>71</v>
      </c>
      <c r="F103" s="131">
        <v>80</v>
      </c>
      <c r="G103" s="131">
        <v>20</v>
      </c>
      <c r="H103" s="131">
        <v>0</v>
      </c>
      <c r="I103" s="131">
        <v>0</v>
      </c>
      <c r="J103" s="132">
        <v>0</v>
      </c>
      <c r="K103" s="132">
        <v>0</v>
      </c>
      <c r="L103" s="132">
        <v>0</v>
      </c>
      <c r="M103" s="132">
        <v>0</v>
      </c>
      <c r="N103" s="132">
        <v>0</v>
      </c>
      <c r="O103" s="132">
        <v>0</v>
      </c>
      <c r="P103" s="132">
        <v>0</v>
      </c>
      <c r="Q103" s="132">
        <v>0</v>
      </c>
      <c r="R103" s="132">
        <f>SUM($F103:$Q103)/100</f>
        <v>1</v>
      </c>
      <c r="S103" s="209"/>
      <c r="T103" s="127"/>
    </row>
    <row r="104" spans="2:20" ht="22.5" customHeight="1" x14ac:dyDescent="0.25">
      <c r="B104" s="203"/>
      <c r="C104" s="214"/>
      <c r="D104" s="215"/>
      <c r="E104" s="211" t="s">
        <v>72</v>
      </c>
      <c r="F104" s="136">
        <v>80</v>
      </c>
      <c r="G104" s="136">
        <v>20</v>
      </c>
      <c r="H104" s="136">
        <v>0</v>
      </c>
      <c r="I104" s="136">
        <v>0</v>
      </c>
      <c r="J104" s="136">
        <v>0</v>
      </c>
      <c r="K104" s="136">
        <v>0</v>
      </c>
      <c r="L104" s="136">
        <v>0</v>
      </c>
      <c r="M104" s="136">
        <v>0</v>
      </c>
      <c r="N104" s="136">
        <v>0</v>
      </c>
      <c r="O104" s="136">
        <v>0</v>
      </c>
      <c r="P104" s="112">
        <v>0</v>
      </c>
      <c r="Q104" s="136">
        <v>0</v>
      </c>
      <c r="R104" s="136">
        <f t="shared" si="3"/>
        <v>1</v>
      </c>
      <c r="S104" s="209"/>
      <c r="T104" s="127"/>
    </row>
    <row r="105" spans="2:20" ht="28.5" customHeight="1" x14ac:dyDescent="0.25">
      <c r="B105" s="196" t="s">
        <v>135</v>
      </c>
      <c r="C105" s="177" t="s">
        <v>136</v>
      </c>
      <c r="D105" s="178"/>
      <c r="E105" s="210" t="s">
        <v>71</v>
      </c>
      <c r="F105" s="131">
        <v>20</v>
      </c>
      <c r="G105" s="131">
        <v>20</v>
      </c>
      <c r="H105" s="131">
        <v>15</v>
      </c>
      <c r="I105" s="131">
        <v>15</v>
      </c>
      <c r="J105" s="132">
        <v>15</v>
      </c>
      <c r="K105" s="132">
        <v>15</v>
      </c>
      <c r="L105" s="132">
        <v>0</v>
      </c>
      <c r="M105" s="132">
        <v>0</v>
      </c>
      <c r="N105" s="132">
        <v>0</v>
      </c>
      <c r="O105" s="132">
        <v>0</v>
      </c>
      <c r="P105" s="132">
        <v>0</v>
      </c>
      <c r="Q105" s="132">
        <v>0</v>
      </c>
      <c r="R105" s="132">
        <f>SUM($F105:$Q105)/100</f>
        <v>1</v>
      </c>
      <c r="S105" s="209"/>
      <c r="T105" s="127"/>
    </row>
    <row r="106" spans="2:20" ht="24" customHeight="1" x14ac:dyDescent="0.25">
      <c r="B106" s="203"/>
      <c r="C106" s="179"/>
      <c r="D106" s="180"/>
      <c r="E106" s="211" t="s">
        <v>72</v>
      </c>
      <c r="F106" s="136">
        <v>20</v>
      </c>
      <c r="G106" s="136">
        <v>20</v>
      </c>
      <c r="H106" s="136">
        <v>15</v>
      </c>
      <c r="I106" s="136">
        <v>15</v>
      </c>
      <c r="J106" s="136">
        <v>15</v>
      </c>
      <c r="K106" s="136">
        <v>15</v>
      </c>
      <c r="L106" s="136">
        <v>0</v>
      </c>
      <c r="M106" s="136">
        <v>0</v>
      </c>
      <c r="N106" s="136">
        <v>0</v>
      </c>
      <c r="O106" s="136">
        <v>0</v>
      </c>
      <c r="P106" s="112">
        <v>0</v>
      </c>
      <c r="Q106" s="136">
        <v>0</v>
      </c>
      <c r="R106" s="136">
        <f t="shared" si="3"/>
        <v>1</v>
      </c>
      <c r="S106" s="209"/>
      <c r="T106" s="127"/>
    </row>
    <row r="107" spans="2:20" ht="29.25" customHeight="1" x14ac:dyDescent="0.25">
      <c r="B107" s="196" t="s">
        <v>137</v>
      </c>
      <c r="C107" s="181" t="s">
        <v>138</v>
      </c>
      <c r="D107" s="182"/>
      <c r="E107" s="210" t="s">
        <v>71</v>
      </c>
      <c r="F107" s="131">
        <v>10</v>
      </c>
      <c r="G107" s="131">
        <v>10</v>
      </c>
      <c r="H107" s="131">
        <v>10</v>
      </c>
      <c r="I107" s="131">
        <v>10</v>
      </c>
      <c r="J107" s="132">
        <v>10</v>
      </c>
      <c r="K107" s="132">
        <v>10</v>
      </c>
      <c r="L107" s="132">
        <v>10</v>
      </c>
      <c r="M107" s="132">
        <v>10</v>
      </c>
      <c r="N107" s="132">
        <v>5</v>
      </c>
      <c r="O107" s="132">
        <v>5</v>
      </c>
      <c r="P107" s="132">
        <v>5</v>
      </c>
      <c r="Q107" s="132">
        <v>5</v>
      </c>
      <c r="R107" s="132">
        <f>SUM($F107:$Q107)/100</f>
        <v>1</v>
      </c>
      <c r="S107" s="209"/>
      <c r="T107" s="127"/>
    </row>
    <row r="108" spans="2:20" ht="30.75" customHeight="1" x14ac:dyDescent="0.25">
      <c r="B108" s="203"/>
      <c r="C108" s="183"/>
      <c r="D108" s="184"/>
      <c r="E108" s="211" t="s">
        <v>72</v>
      </c>
      <c r="F108" s="136">
        <v>10</v>
      </c>
      <c r="G108" s="136">
        <v>10</v>
      </c>
      <c r="H108" s="136">
        <v>10</v>
      </c>
      <c r="I108" s="136">
        <v>10</v>
      </c>
      <c r="J108" s="136">
        <v>10</v>
      </c>
      <c r="K108" s="136">
        <v>10</v>
      </c>
      <c r="L108" s="136">
        <v>10</v>
      </c>
      <c r="M108" s="136">
        <v>10</v>
      </c>
      <c r="N108" s="136">
        <v>5</v>
      </c>
      <c r="O108" s="136">
        <v>5</v>
      </c>
      <c r="P108" s="112">
        <v>5</v>
      </c>
      <c r="Q108" s="136">
        <v>5</v>
      </c>
      <c r="R108" s="136">
        <f t="shared" si="3"/>
        <v>1</v>
      </c>
      <c r="S108" s="209"/>
      <c r="T108" s="127"/>
    </row>
    <row r="109" spans="2:20" ht="31.5" customHeight="1" x14ac:dyDescent="0.25">
      <c r="B109" s="196" t="s">
        <v>139</v>
      </c>
      <c r="C109" s="177" t="s">
        <v>140</v>
      </c>
      <c r="D109" s="178"/>
      <c r="E109" s="210" t="s">
        <v>71</v>
      </c>
      <c r="F109" s="131">
        <v>0</v>
      </c>
      <c r="G109" s="131">
        <v>0</v>
      </c>
      <c r="H109" s="131">
        <v>10</v>
      </c>
      <c r="I109" s="131">
        <v>0</v>
      </c>
      <c r="J109" s="132">
        <v>10</v>
      </c>
      <c r="K109" s="132">
        <v>15</v>
      </c>
      <c r="L109" s="132">
        <v>15</v>
      </c>
      <c r="M109" s="132">
        <v>20</v>
      </c>
      <c r="N109" s="132">
        <v>20</v>
      </c>
      <c r="O109" s="132">
        <v>10</v>
      </c>
      <c r="P109" s="132">
        <v>0</v>
      </c>
      <c r="Q109" s="132">
        <v>0</v>
      </c>
      <c r="R109" s="132">
        <f>SUM($F109:$Q109)/100</f>
        <v>1</v>
      </c>
      <c r="S109" s="209"/>
      <c r="T109" s="127"/>
    </row>
    <row r="110" spans="2:20" ht="27" customHeight="1" x14ac:dyDescent="0.25">
      <c r="B110" s="203"/>
      <c r="C110" s="226"/>
      <c r="D110" s="227"/>
      <c r="E110" s="211" t="s">
        <v>72</v>
      </c>
      <c r="F110" s="136">
        <v>0</v>
      </c>
      <c r="G110" s="136">
        <v>0</v>
      </c>
      <c r="H110" s="136">
        <v>10</v>
      </c>
      <c r="I110" s="136">
        <v>0</v>
      </c>
      <c r="J110" s="136">
        <v>10</v>
      </c>
      <c r="K110" s="136">
        <v>15</v>
      </c>
      <c r="L110" s="136">
        <v>15</v>
      </c>
      <c r="M110" s="136">
        <v>20</v>
      </c>
      <c r="N110" s="136">
        <v>20</v>
      </c>
      <c r="O110" s="136">
        <v>10</v>
      </c>
      <c r="P110" s="112">
        <v>0</v>
      </c>
      <c r="Q110" s="136">
        <v>0</v>
      </c>
      <c r="R110" s="136">
        <f t="shared" si="3"/>
        <v>1</v>
      </c>
      <c r="S110" s="209"/>
      <c r="T110" s="127"/>
    </row>
    <row r="111" spans="2:20" ht="23.25" customHeight="1" x14ac:dyDescent="0.25">
      <c r="B111" s="196" t="s">
        <v>141</v>
      </c>
      <c r="C111" s="228" t="s">
        <v>142</v>
      </c>
      <c r="D111" s="229"/>
      <c r="E111" s="210" t="s">
        <v>71</v>
      </c>
      <c r="F111" s="131">
        <v>10</v>
      </c>
      <c r="G111" s="131">
        <v>10</v>
      </c>
      <c r="H111" s="131">
        <v>10</v>
      </c>
      <c r="I111" s="131">
        <v>10</v>
      </c>
      <c r="J111" s="132">
        <v>10</v>
      </c>
      <c r="K111" s="132">
        <v>10</v>
      </c>
      <c r="L111" s="132">
        <v>10</v>
      </c>
      <c r="M111" s="132">
        <v>10</v>
      </c>
      <c r="N111" s="132">
        <v>10</v>
      </c>
      <c r="O111" s="132">
        <v>5</v>
      </c>
      <c r="P111" s="132">
        <v>5</v>
      </c>
      <c r="Q111" s="132">
        <v>0</v>
      </c>
      <c r="R111" s="132">
        <f>SUM($F111:$Q111)/100</f>
        <v>1</v>
      </c>
      <c r="S111" s="209"/>
      <c r="T111" s="127"/>
    </row>
    <row r="112" spans="2:20" ht="22.5" customHeight="1" x14ac:dyDescent="0.25">
      <c r="B112" s="203"/>
      <c r="C112" s="230"/>
      <c r="D112" s="231"/>
      <c r="E112" s="211" t="s">
        <v>72</v>
      </c>
      <c r="F112" s="136">
        <v>10</v>
      </c>
      <c r="G112" s="136">
        <v>10</v>
      </c>
      <c r="H112" s="136">
        <v>10</v>
      </c>
      <c r="I112" s="136">
        <v>10</v>
      </c>
      <c r="J112" s="136">
        <v>10</v>
      </c>
      <c r="K112" s="136">
        <v>10</v>
      </c>
      <c r="L112" s="136">
        <v>10</v>
      </c>
      <c r="M112" s="136">
        <v>10</v>
      </c>
      <c r="N112" s="136">
        <v>10</v>
      </c>
      <c r="O112" s="136">
        <v>5</v>
      </c>
      <c r="P112" s="112">
        <v>5</v>
      </c>
      <c r="Q112" s="136">
        <v>0</v>
      </c>
      <c r="R112" s="136">
        <f t="shared" si="3"/>
        <v>1</v>
      </c>
      <c r="S112" s="232"/>
      <c r="T112" s="233"/>
    </row>
    <row r="113" spans="2:18" ht="19.5" customHeight="1" x14ac:dyDescent="0.25">
      <c r="B113" s="234"/>
      <c r="C113" s="235"/>
      <c r="D113" s="235"/>
      <c r="E113" s="236"/>
      <c r="F113" s="237"/>
      <c r="G113" s="237"/>
      <c r="H113" s="237"/>
      <c r="I113" s="237"/>
      <c r="J113" s="238"/>
      <c r="K113" s="238"/>
      <c r="L113" s="238"/>
      <c r="M113" s="238"/>
      <c r="N113" s="238"/>
      <c r="O113" s="238"/>
      <c r="P113" s="238"/>
      <c r="Q113" s="238"/>
      <c r="R113" s="238"/>
    </row>
    <row r="114" spans="2:18" ht="19.5" customHeight="1" x14ac:dyDescent="0.25">
      <c r="B114" s="234"/>
      <c r="C114" s="239" t="s">
        <v>143</v>
      </c>
      <c r="D114" s="235"/>
      <c r="E114" s="236"/>
      <c r="F114" s="237"/>
      <c r="G114" s="237"/>
      <c r="H114" s="237"/>
      <c r="I114" s="237"/>
      <c r="J114" s="238"/>
      <c r="K114" s="238"/>
      <c r="L114" s="238"/>
      <c r="M114" s="238"/>
      <c r="N114" s="238"/>
      <c r="O114" s="238"/>
      <c r="P114" s="238"/>
      <c r="Q114" s="238"/>
      <c r="R114" s="238"/>
    </row>
    <row r="115" spans="2:18" ht="28.5" customHeight="1" x14ac:dyDescent="0.25">
      <c r="B115" s="234"/>
      <c r="C115" s="240" t="s">
        <v>144</v>
      </c>
      <c r="D115" s="240"/>
      <c r="E115" s="240"/>
      <c r="F115" s="240"/>
      <c r="G115" s="240"/>
      <c r="H115" s="240"/>
      <c r="I115" s="240"/>
      <c r="J115" s="240"/>
      <c r="K115" s="238"/>
      <c r="L115" s="238"/>
      <c r="M115" s="238"/>
      <c r="N115" s="238"/>
      <c r="O115" s="238"/>
      <c r="P115" s="238"/>
      <c r="Q115" s="238"/>
      <c r="R115" s="238"/>
    </row>
    <row r="116" spans="2:18" ht="31.5" customHeight="1" x14ac:dyDescent="0.25">
      <c r="B116" s="234"/>
      <c r="C116" s="241" t="s">
        <v>145</v>
      </c>
      <c r="D116" s="242" t="s">
        <v>146</v>
      </c>
      <c r="E116" s="243" t="s">
        <v>147</v>
      </c>
      <c r="F116" s="243"/>
      <c r="G116" s="243"/>
      <c r="H116" s="244" t="s">
        <v>148</v>
      </c>
      <c r="I116" s="244"/>
      <c r="J116" s="244"/>
      <c r="K116" s="238"/>
      <c r="L116" s="238"/>
      <c r="M116" s="238"/>
      <c r="N116" s="238"/>
      <c r="O116" s="238"/>
      <c r="P116" s="238"/>
      <c r="Q116" s="238"/>
      <c r="R116" s="238"/>
    </row>
    <row r="117" spans="2:18" ht="19.5" customHeight="1" x14ac:dyDescent="0.25">
      <c r="B117" s="234"/>
      <c r="C117" s="235"/>
      <c r="D117" s="235"/>
      <c r="E117" s="236"/>
      <c r="F117" s="237"/>
      <c r="G117" s="237"/>
      <c r="H117" s="237"/>
      <c r="I117" s="237"/>
      <c r="J117" s="238"/>
      <c r="K117" s="238"/>
      <c r="L117" s="238"/>
      <c r="M117" s="238"/>
      <c r="N117" s="238"/>
      <c r="O117" s="238"/>
      <c r="P117" s="238"/>
      <c r="Q117" s="238"/>
      <c r="R117" s="238"/>
    </row>
    <row r="118" spans="2:18" ht="19.5" customHeight="1" x14ac:dyDescent="0.25">
      <c r="B118" s="234"/>
      <c r="C118" s="235"/>
      <c r="D118" s="235"/>
      <c r="E118" s="236"/>
      <c r="F118" s="237"/>
      <c r="G118" s="237"/>
      <c r="H118" s="237"/>
      <c r="I118" s="237"/>
      <c r="J118" s="238"/>
      <c r="K118" s="238"/>
      <c r="L118" s="238"/>
      <c r="M118" s="238"/>
      <c r="N118" s="238"/>
      <c r="O118" s="238"/>
      <c r="P118" s="238"/>
      <c r="Q118" s="238"/>
      <c r="R118" s="238"/>
    </row>
    <row r="119" spans="2:18" ht="19.5" customHeight="1" x14ac:dyDescent="0.25">
      <c r="B119" s="234"/>
      <c r="C119" s="235"/>
      <c r="D119" s="235"/>
      <c r="E119" s="236"/>
      <c r="F119" s="237"/>
      <c r="G119" s="237"/>
      <c r="H119" s="237"/>
      <c r="I119" s="237"/>
      <c r="J119" s="238"/>
      <c r="K119" s="238"/>
      <c r="L119" s="238"/>
      <c r="M119" s="238"/>
      <c r="N119" s="238"/>
      <c r="O119" s="238"/>
      <c r="P119" s="238"/>
      <c r="Q119" s="238"/>
      <c r="R119" s="238"/>
    </row>
    <row r="120" spans="2:18" ht="19.5" customHeight="1" x14ac:dyDescent="0.25">
      <c r="B120" s="234"/>
      <c r="C120" s="235"/>
      <c r="D120" s="235"/>
      <c r="E120" s="236"/>
      <c r="F120" s="237"/>
      <c r="G120" s="237"/>
      <c r="H120" s="237"/>
      <c r="I120" s="237"/>
      <c r="J120" s="238"/>
      <c r="K120" s="238"/>
      <c r="L120" s="238"/>
      <c r="M120" s="238"/>
      <c r="N120" s="238"/>
      <c r="O120" s="238"/>
      <c r="P120" s="238"/>
      <c r="Q120" s="238"/>
      <c r="R120" s="238"/>
    </row>
    <row r="121" spans="2:18" ht="19.5" customHeight="1" x14ac:dyDescent="0.25">
      <c r="B121" s="234"/>
      <c r="C121" s="235"/>
      <c r="D121" s="235"/>
      <c r="E121" s="236"/>
      <c r="F121" s="237"/>
      <c r="G121" s="237"/>
      <c r="H121" s="237"/>
      <c r="I121" s="237"/>
      <c r="J121" s="238"/>
      <c r="K121" s="238"/>
      <c r="L121" s="238"/>
      <c r="M121" s="238"/>
      <c r="N121" s="238"/>
      <c r="O121" s="238"/>
      <c r="P121" s="238"/>
      <c r="Q121" s="238"/>
      <c r="R121" s="238"/>
    </row>
    <row r="122" spans="2:18" ht="19.5" customHeight="1" x14ac:dyDescent="0.25">
      <c r="B122" s="234"/>
      <c r="C122" s="235"/>
      <c r="D122" s="235"/>
      <c r="E122" s="236"/>
      <c r="F122" s="237"/>
      <c r="G122" s="237"/>
      <c r="H122" s="237"/>
      <c r="I122" s="237"/>
      <c r="J122" s="238"/>
      <c r="K122" s="238"/>
      <c r="L122" s="238"/>
      <c r="M122" s="238"/>
      <c r="N122" s="238"/>
      <c r="O122" s="238"/>
      <c r="P122" s="238"/>
      <c r="Q122" s="238"/>
      <c r="R122" s="238"/>
    </row>
    <row r="123" spans="2:18" ht="19.5" customHeight="1" x14ac:dyDescent="0.25">
      <c r="B123" s="234"/>
      <c r="C123" s="235"/>
      <c r="D123" s="235"/>
      <c r="E123" s="236"/>
      <c r="F123" s="237"/>
      <c r="G123" s="237"/>
      <c r="H123" s="237"/>
      <c r="I123" s="237"/>
      <c r="J123" s="238"/>
      <c r="K123" s="238"/>
      <c r="L123" s="238"/>
      <c r="M123" s="238"/>
      <c r="N123" s="238"/>
      <c r="O123" s="238"/>
      <c r="P123" s="238"/>
      <c r="Q123" s="238"/>
      <c r="R123" s="238"/>
    </row>
    <row r="124" spans="2:18" ht="19.5" customHeight="1" x14ac:dyDescent="0.25">
      <c r="B124" s="234"/>
      <c r="C124" s="235"/>
      <c r="D124" s="235"/>
      <c r="E124" s="236"/>
      <c r="F124" s="237"/>
      <c r="G124" s="237"/>
      <c r="H124" s="237"/>
      <c r="I124" s="237"/>
      <c r="J124" s="238"/>
      <c r="K124" s="238"/>
      <c r="L124" s="238"/>
      <c r="M124" s="238"/>
      <c r="N124" s="238"/>
      <c r="O124" s="238"/>
      <c r="P124" s="238"/>
      <c r="Q124" s="238"/>
      <c r="R124" s="238"/>
    </row>
    <row r="125" spans="2:18" ht="19.5" customHeight="1" x14ac:dyDescent="0.25">
      <c r="B125" s="234"/>
      <c r="C125" s="235"/>
      <c r="D125" s="235"/>
      <c r="E125" s="236"/>
      <c r="F125" s="237"/>
      <c r="G125" s="237"/>
      <c r="H125" s="237"/>
      <c r="I125" s="237"/>
      <c r="J125" s="238"/>
      <c r="K125" s="238"/>
      <c r="L125" s="238"/>
      <c r="M125" s="238"/>
      <c r="N125" s="238"/>
      <c r="O125" s="238"/>
      <c r="P125" s="238"/>
      <c r="Q125" s="238"/>
      <c r="R125" s="238"/>
    </row>
    <row r="126" spans="2:18" ht="19.5" customHeight="1" x14ac:dyDescent="0.25">
      <c r="B126" s="234"/>
      <c r="C126" s="235"/>
      <c r="D126" s="235"/>
      <c r="E126" s="236"/>
      <c r="F126" s="237"/>
      <c r="G126" s="237"/>
      <c r="H126" s="237"/>
      <c r="I126" s="237"/>
      <c r="J126" s="238"/>
      <c r="K126" s="238"/>
      <c r="L126" s="238"/>
      <c r="M126" s="238"/>
      <c r="N126" s="238"/>
      <c r="O126" s="238"/>
      <c r="P126" s="238"/>
      <c r="Q126" s="238"/>
      <c r="R126" s="238"/>
    </row>
    <row r="127" spans="2:18" ht="19.5" customHeight="1" x14ac:dyDescent="0.25">
      <c r="B127" s="234"/>
      <c r="C127" s="235"/>
      <c r="D127" s="235"/>
      <c r="E127" s="236"/>
      <c r="F127" s="237"/>
      <c r="G127" s="237"/>
      <c r="H127" s="237"/>
      <c r="I127" s="237"/>
      <c r="J127" s="238"/>
      <c r="K127" s="238"/>
      <c r="L127" s="238"/>
      <c r="M127" s="238"/>
      <c r="N127" s="238"/>
      <c r="O127" s="238"/>
      <c r="P127" s="238"/>
      <c r="Q127" s="238"/>
      <c r="R127" s="238"/>
    </row>
    <row r="128" spans="2:18" ht="19.5" customHeight="1" x14ac:dyDescent="0.25">
      <c r="B128" s="234"/>
      <c r="C128" s="235"/>
      <c r="D128" s="235"/>
      <c r="E128" s="236"/>
      <c r="F128" s="237"/>
      <c r="G128" s="237"/>
      <c r="H128" s="237"/>
      <c r="I128" s="237"/>
      <c r="J128" s="238"/>
      <c r="K128" s="238"/>
      <c r="L128" s="238"/>
      <c r="M128" s="238"/>
      <c r="N128" s="238"/>
      <c r="O128" s="238"/>
      <c r="P128" s="238"/>
      <c r="Q128" s="238"/>
      <c r="R128" s="238"/>
    </row>
    <row r="129" spans="2:18" ht="19.5" customHeight="1" x14ac:dyDescent="0.25">
      <c r="B129" s="234"/>
      <c r="C129" s="235"/>
      <c r="D129" s="235"/>
      <c r="E129" s="236"/>
      <c r="F129" s="237"/>
      <c r="G129" s="237"/>
      <c r="H129" s="237"/>
      <c r="I129" s="237"/>
      <c r="J129" s="238"/>
      <c r="K129" s="238"/>
      <c r="L129" s="238"/>
      <c r="M129" s="238"/>
      <c r="N129" s="238"/>
      <c r="O129" s="238"/>
      <c r="P129" s="238"/>
      <c r="Q129" s="238"/>
      <c r="R129" s="238"/>
    </row>
    <row r="130" spans="2:18" ht="19.5" customHeight="1" x14ac:dyDescent="0.25">
      <c r="B130" s="234"/>
      <c r="C130" s="235"/>
      <c r="D130" s="235"/>
      <c r="E130" s="236"/>
      <c r="F130" s="237"/>
      <c r="G130" s="237"/>
      <c r="H130" s="237"/>
      <c r="I130" s="237"/>
      <c r="J130" s="238"/>
      <c r="K130" s="238"/>
      <c r="L130" s="238"/>
      <c r="M130" s="238"/>
      <c r="N130" s="238"/>
      <c r="O130" s="238"/>
      <c r="P130" s="238"/>
      <c r="Q130" s="238"/>
      <c r="R130" s="238"/>
    </row>
    <row r="131" spans="2:18" ht="19.5" customHeight="1" x14ac:dyDescent="0.25">
      <c r="B131" s="234"/>
      <c r="C131" s="235"/>
      <c r="D131" s="235"/>
      <c r="E131" s="236"/>
      <c r="F131" s="237"/>
      <c r="G131" s="237"/>
      <c r="H131" s="237"/>
      <c r="I131" s="237"/>
      <c r="J131" s="238"/>
      <c r="K131" s="238"/>
      <c r="L131" s="238"/>
      <c r="M131" s="238"/>
      <c r="N131" s="238"/>
      <c r="O131" s="238"/>
      <c r="P131" s="238"/>
      <c r="Q131" s="238"/>
      <c r="R131" s="238"/>
    </row>
    <row r="132" spans="2:18" ht="19.5" customHeight="1" x14ac:dyDescent="0.25">
      <c r="B132" s="234"/>
      <c r="C132" s="235"/>
      <c r="D132" s="235"/>
      <c r="E132" s="236"/>
      <c r="F132" s="237"/>
      <c r="G132" s="237"/>
      <c r="H132" s="237"/>
      <c r="I132" s="237"/>
      <c r="J132" s="238"/>
      <c r="K132" s="238"/>
      <c r="L132" s="238"/>
      <c r="M132" s="238"/>
      <c r="N132" s="238"/>
      <c r="O132" s="238"/>
      <c r="P132" s="238"/>
      <c r="Q132" s="238"/>
      <c r="R132" s="238"/>
    </row>
    <row r="133" spans="2:18" ht="19.5" customHeight="1" x14ac:dyDescent="0.25">
      <c r="B133" s="234"/>
      <c r="C133" s="235"/>
      <c r="D133" s="235"/>
      <c r="E133" s="236"/>
      <c r="F133" s="237"/>
      <c r="G133" s="237"/>
      <c r="H133" s="237"/>
      <c r="I133" s="237"/>
      <c r="J133" s="238"/>
      <c r="K133" s="238"/>
      <c r="L133" s="238"/>
      <c r="M133" s="238"/>
      <c r="N133" s="238"/>
      <c r="O133" s="238"/>
      <c r="P133" s="238"/>
      <c r="Q133" s="238"/>
      <c r="R133" s="238"/>
    </row>
    <row r="134" spans="2:18" ht="19.5" customHeight="1" x14ac:dyDescent="0.25">
      <c r="B134" s="234"/>
      <c r="C134" s="235"/>
      <c r="D134" s="235"/>
      <c r="E134" s="236"/>
      <c r="F134" s="237"/>
      <c r="G134" s="237"/>
      <c r="H134" s="237"/>
      <c r="I134" s="237"/>
      <c r="J134" s="238"/>
      <c r="K134" s="238"/>
      <c r="L134" s="238"/>
      <c r="M134" s="238"/>
      <c r="N134" s="238"/>
      <c r="O134" s="238"/>
      <c r="P134" s="238"/>
      <c r="Q134" s="238"/>
      <c r="R134" s="238"/>
    </row>
    <row r="135" spans="2:18" x14ac:dyDescent="0.25">
      <c r="B135" s="245"/>
      <c r="C135" s="246"/>
      <c r="D135" s="246"/>
      <c r="O135" s="47"/>
    </row>
    <row r="136" spans="2:18" x14ac:dyDescent="0.25">
      <c r="O136" s="47"/>
    </row>
    <row r="137" spans="2:18" x14ac:dyDescent="0.25">
      <c r="O137" s="47"/>
    </row>
    <row r="138" spans="2:18" x14ac:dyDescent="0.25">
      <c r="O138" s="47"/>
    </row>
    <row r="139" spans="2:18" x14ac:dyDescent="0.25">
      <c r="O139" s="47"/>
    </row>
    <row r="140" spans="2:18" x14ac:dyDescent="0.25">
      <c r="O140" s="47"/>
    </row>
    <row r="141" spans="2:18" x14ac:dyDescent="0.25">
      <c r="O141" s="47"/>
    </row>
    <row r="142" spans="2:18" x14ac:dyDescent="0.25">
      <c r="O142" s="47"/>
    </row>
    <row r="143" spans="2:18" x14ac:dyDescent="0.25">
      <c r="O143" s="47"/>
    </row>
    <row r="144" spans="2:18" x14ac:dyDescent="0.25">
      <c r="O144" s="47"/>
    </row>
    <row r="145" spans="2:16" x14ac:dyDescent="0.25">
      <c r="C145" s="9"/>
      <c r="D145" s="9"/>
      <c r="E145" s="9"/>
    </row>
    <row r="146" spans="2:16" x14ac:dyDescent="0.25">
      <c r="C146" s="14" t="s">
        <v>3</v>
      </c>
      <c r="D146" s="14"/>
      <c r="E146" s="14"/>
      <c r="F146" s="14"/>
      <c r="G146" s="247" t="s">
        <v>149</v>
      </c>
      <c r="H146" s="247"/>
      <c r="I146" s="247"/>
      <c r="J146" s="247"/>
      <c r="K146" s="247"/>
      <c r="L146" s="247"/>
      <c r="M146" s="247"/>
      <c r="N146" s="247"/>
      <c r="O146" s="247"/>
      <c r="P146" s="247"/>
    </row>
    <row r="147" spans="2:16" x14ac:dyDescent="0.25">
      <c r="C147" s="12"/>
      <c r="D147" s="12"/>
      <c r="E147" s="12"/>
      <c r="F147" s="12"/>
      <c r="G147" s="247"/>
      <c r="H147" s="247"/>
      <c r="I147" s="247"/>
      <c r="J147" s="247"/>
      <c r="K147" s="247"/>
      <c r="L147" s="247"/>
      <c r="M147" s="247"/>
      <c r="N147" s="247"/>
      <c r="O147" s="247"/>
      <c r="P147" s="247"/>
    </row>
    <row r="148" spans="2:16" ht="7.5" customHeight="1" x14ac:dyDescent="0.25">
      <c r="C148" s="12"/>
      <c r="D148" s="12"/>
      <c r="E148" s="12"/>
      <c r="F148" s="12"/>
      <c r="G148" s="13"/>
      <c r="H148" s="13"/>
      <c r="I148" s="13"/>
      <c r="J148" s="13"/>
      <c r="K148" s="13"/>
      <c r="L148" s="13"/>
      <c r="M148" s="13"/>
    </row>
    <row r="149" spans="2:16" ht="15" customHeight="1" x14ac:dyDescent="0.25">
      <c r="C149" s="8" t="s">
        <v>150</v>
      </c>
      <c r="D149" s="8"/>
      <c r="E149" s="8"/>
      <c r="F149" s="248" t="s">
        <v>151</v>
      </c>
      <c r="G149" s="248"/>
      <c r="H149" s="248"/>
      <c r="I149" s="248"/>
      <c r="J149" s="248"/>
      <c r="K149" s="248"/>
      <c r="L149" s="248"/>
      <c r="M149" s="248"/>
      <c r="N149" s="248"/>
      <c r="O149" s="248"/>
      <c r="P149" s="248"/>
    </row>
    <row r="150" spans="2:16" x14ac:dyDescent="0.25">
      <c r="C150" s="9"/>
      <c r="D150" s="9"/>
      <c r="E150" s="9"/>
      <c r="F150" s="248"/>
      <c r="G150" s="248"/>
      <c r="H150" s="248"/>
      <c r="I150" s="248"/>
      <c r="J150" s="248"/>
      <c r="K150" s="248"/>
      <c r="L150" s="248"/>
      <c r="M150" s="248"/>
      <c r="N150" s="248"/>
      <c r="O150" s="248"/>
      <c r="P150" s="248"/>
    </row>
    <row r="151" spans="2:16" ht="8.25" customHeight="1" x14ac:dyDescent="0.25">
      <c r="C151" s="9"/>
      <c r="D151" s="9"/>
      <c r="E151" s="9"/>
    </row>
    <row r="152" spans="2:16" x14ac:dyDescent="0.25">
      <c r="F152" s="18" t="s">
        <v>7</v>
      </c>
      <c r="G152" s="249">
        <v>2019</v>
      </c>
      <c r="H152" s="249"/>
      <c r="I152" s="249"/>
    </row>
    <row r="153" spans="2:16" ht="7.5" customHeight="1" thickBot="1" x14ac:dyDescent="0.3">
      <c r="F153" s="18"/>
      <c r="G153" s="19"/>
      <c r="H153" s="19"/>
      <c r="I153" s="19"/>
    </row>
    <row r="154" spans="2:16" ht="19.5" customHeight="1" thickBot="1" x14ac:dyDescent="0.3">
      <c r="C154" s="250" t="s">
        <v>152</v>
      </c>
      <c r="D154" s="250"/>
      <c r="E154" s="250"/>
      <c r="F154" s="250"/>
      <c r="G154" s="250"/>
      <c r="H154" s="250"/>
      <c r="I154" s="250"/>
      <c r="J154" s="250"/>
      <c r="K154" s="250"/>
      <c r="L154" s="251"/>
      <c r="M154" s="251"/>
      <c r="O154" s="252" t="s">
        <v>9</v>
      </c>
      <c r="P154" s="253"/>
    </row>
    <row r="155" spans="2:16" x14ac:dyDescent="0.25">
      <c r="C155" s="254" t="s">
        <v>153</v>
      </c>
      <c r="D155" s="254"/>
      <c r="E155" s="254"/>
      <c r="F155" s="254" t="s">
        <v>11</v>
      </c>
      <c r="G155" s="255" t="s">
        <v>12</v>
      </c>
      <c r="H155" s="255"/>
      <c r="I155" s="255"/>
      <c r="J155" s="255" t="s">
        <v>13</v>
      </c>
      <c r="K155" s="255" t="s">
        <v>14</v>
      </c>
      <c r="L155" s="256"/>
      <c r="M155" s="256"/>
    </row>
    <row r="156" spans="2:16" ht="15" customHeight="1" x14ac:dyDescent="0.25">
      <c r="B156" s="1">
        <v>1</v>
      </c>
      <c r="C156" s="257" t="s">
        <v>154</v>
      </c>
      <c r="D156" s="257"/>
      <c r="E156" s="257"/>
      <c r="F156" s="258">
        <v>9</v>
      </c>
      <c r="G156" s="259"/>
      <c r="H156" s="259"/>
      <c r="I156" s="259"/>
      <c r="J156" s="259"/>
      <c r="K156" s="259"/>
      <c r="L156" s="260"/>
      <c r="M156" s="260"/>
      <c r="O156" s="261" t="s">
        <v>155</v>
      </c>
      <c r="P156" s="262"/>
    </row>
    <row r="157" spans="2:16" ht="15" customHeight="1" x14ac:dyDescent="0.25">
      <c r="B157" s="1">
        <v>2</v>
      </c>
      <c r="C157" s="257" t="s">
        <v>156</v>
      </c>
      <c r="D157" s="257"/>
      <c r="E157" s="257"/>
      <c r="F157" s="258">
        <v>3</v>
      </c>
      <c r="G157" s="259"/>
      <c r="H157" s="259"/>
      <c r="I157" s="259"/>
      <c r="J157" s="259"/>
      <c r="K157" s="259"/>
      <c r="L157" s="260"/>
      <c r="M157" s="260"/>
      <c r="O157" s="263"/>
      <c r="P157" s="264"/>
    </row>
    <row r="158" spans="2:16" ht="29.25" customHeight="1" x14ac:dyDescent="0.25">
      <c r="B158" s="1">
        <v>3</v>
      </c>
      <c r="C158" s="265" t="s">
        <v>157</v>
      </c>
      <c r="D158" s="265"/>
      <c r="E158" s="265"/>
      <c r="F158" s="258">
        <v>59</v>
      </c>
      <c r="G158" s="259"/>
      <c r="H158" s="259"/>
      <c r="I158" s="259"/>
      <c r="J158" s="259"/>
      <c r="K158" s="259"/>
      <c r="L158" s="260"/>
      <c r="M158" s="260"/>
      <c r="O158" s="263"/>
      <c r="P158" s="264"/>
    </row>
    <row r="159" spans="2:16" ht="24" customHeight="1" x14ac:dyDescent="0.25">
      <c r="B159" s="1">
        <v>4</v>
      </c>
      <c r="C159" s="265" t="s">
        <v>158</v>
      </c>
      <c r="D159" s="265"/>
      <c r="E159" s="265"/>
      <c r="F159" s="258">
        <v>59</v>
      </c>
      <c r="G159" s="259"/>
      <c r="H159" s="259"/>
      <c r="I159" s="259"/>
      <c r="J159" s="259"/>
      <c r="K159" s="259"/>
      <c r="L159" s="260"/>
      <c r="M159" s="260"/>
      <c r="O159" s="263"/>
      <c r="P159" s="264"/>
    </row>
    <row r="160" spans="2:16" ht="37.5" customHeight="1" x14ac:dyDescent="0.25">
      <c r="B160" s="1">
        <v>5</v>
      </c>
      <c r="C160" s="265" t="s">
        <v>159</v>
      </c>
      <c r="D160" s="265"/>
      <c r="E160" s="265"/>
      <c r="F160" s="258">
        <v>4</v>
      </c>
      <c r="G160" s="259"/>
      <c r="H160" s="259"/>
      <c r="I160" s="259"/>
      <c r="J160" s="259"/>
      <c r="K160" s="259"/>
      <c r="L160" s="260"/>
      <c r="M160" s="260"/>
      <c r="O160" s="263"/>
      <c r="P160" s="264"/>
    </row>
    <row r="161" spans="2:16" ht="39" customHeight="1" x14ac:dyDescent="0.25">
      <c r="B161" s="1">
        <v>6</v>
      </c>
      <c r="C161" s="265" t="s">
        <v>160</v>
      </c>
      <c r="D161" s="265"/>
      <c r="E161" s="265"/>
      <c r="F161" s="258">
        <v>3</v>
      </c>
      <c r="G161" s="259"/>
      <c r="H161" s="259"/>
      <c r="I161" s="259"/>
      <c r="J161" s="259"/>
      <c r="K161" s="259"/>
      <c r="L161" s="260"/>
      <c r="M161" s="260"/>
      <c r="O161" s="263"/>
      <c r="P161" s="264"/>
    </row>
    <row r="162" spans="2:16" ht="41.25" customHeight="1" x14ac:dyDescent="0.25">
      <c r="B162" s="1">
        <v>7</v>
      </c>
      <c r="C162" s="265" t="s">
        <v>161</v>
      </c>
      <c r="D162" s="265"/>
      <c r="E162" s="265"/>
      <c r="F162" s="258">
        <v>1</v>
      </c>
      <c r="G162" s="259"/>
      <c r="H162" s="259"/>
      <c r="I162" s="259"/>
      <c r="J162" s="259"/>
      <c r="K162" s="259"/>
      <c r="L162" s="260"/>
      <c r="M162" s="260"/>
      <c r="O162" s="263"/>
      <c r="P162" s="264"/>
    </row>
    <row r="163" spans="2:16" ht="25.5" customHeight="1" x14ac:dyDescent="0.25">
      <c r="B163" s="1">
        <v>8</v>
      </c>
      <c r="C163" s="265" t="s">
        <v>162</v>
      </c>
      <c r="D163" s="265"/>
      <c r="E163" s="265"/>
      <c r="F163" s="258">
        <v>0</v>
      </c>
      <c r="G163" s="259"/>
      <c r="H163" s="259"/>
      <c r="I163" s="259"/>
      <c r="J163" s="259"/>
      <c r="K163" s="259"/>
      <c r="L163" s="260"/>
      <c r="M163" s="260"/>
      <c r="O163" s="263"/>
      <c r="P163" s="264"/>
    </row>
    <row r="164" spans="2:16" ht="32.25" customHeight="1" x14ac:dyDescent="0.25">
      <c r="B164" s="1">
        <v>9</v>
      </c>
      <c r="C164" s="265" t="s">
        <v>163</v>
      </c>
      <c r="D164" s="265"/>
      <c r="E164" s="265"/>
      <c r="F164" s="258">
        <v>1</v>
      </c>
      <c r="G164" s="259"/>
      <c r="H164" s="259"/>
      <c r="I164" s="259"/>
      <c r="J164" s="259"/>
      <c r="K164" s="259"/>
      <c r="L164" s="260"/>
      <c r="M164" s="260"/>
      <c r="O164" s="263"/>
      <c r="P164" s="264"/>
    </row>
    <row r="165" spans="2:16" ht="25.5" customHeight="1" x14ac:dyDescent="0.25">
      <c r="B165" s="1">
        <v>10</v>
      </c>
      <c r="C165" s="265" t="s">
        <v>164</v>
      </c>
      <c r="D165" s="265"/>
      <c r="E165" s="265"/>
      <c r="F165" s="258">
        <v>0</v>
      </c>
      <c r="G165" s="259"/>
      <c r="H165" s="259"/>
      <c r="I165" s="259"/>
      <c r="J165" s="259"/>
      <c r="K165" s="259"/>
      <c r="L165" s="260"/>
      <c r="M165" s="260"/>
      <c r="O165" s="263"/>
      <c r="P165" s="264"/>
    </row>
    <row r="166" spans="2:16" ht="30" customHeight="1" x14ac:dyDescent="0.25">
      <c r="B166" s="1">
        <v>11</v>
      </c>
      <c r="C166" s="265" t="s">
        <v>165</v>
      </c>
      <c r="D166" s="265"/>
      <c r="E166" s="265"/>
      <c r="F166" s="258">
        <v>5</v>
      </c>
      <c r="G166" s="259"/>
      <c r="H166" s="259"/>
      <c r="I166" s="259"/>
      <c r="J166" s="259"/>
      <c r="K166" s="259"/>
      <c r="L166" s="260"/>
      <c r="M166" s="260"/>
      <c r="O166" s="263"/>
      <c r="P166" s="264"/>
    </row>
    <row r="167" spans="2:16" ht="27" customHeight="1" x14ac:dyDescent="0.25">
      <c r="B167" s="1">
        <v>12</v>
      </c>
      <c r="C167" s="265" t="s">
        <v>166</v>
      </c>
      <c r="D167" s="265"/>
      <c r="E167" s="265"/>
      <c r="F167" s="258">
        <v>2</v>
      </c>
      <c r="G167" s="259"/>
      <c r="H167" s="259"/>
      <c r="I167" s="259"/>
      <c r="J167" s="259"/>
      <c r="K167" s="259"/>
      <c r="L167" s="260"/>
      <c r="M167" s="260"/>
      <c r="O167" s="263"/>
      <c r="P167" s="264"/>
    </row>
    <row r="168" spans="2:16" ht="24" x14ac:dyDescent="0.25">
      <c r="B168" s="1">
        <v>13</v>
      </c>
      <c r="C168" s="265" t="s">
        <v>167</v>
      </c>
      <c r="D168" s="265"/>
      <c r="E168" s="265"/>
      <c r="F168" s="258">
        <v>1</v>
      </c>
      <c r="G168" s="259"/>
      <c r="H168" s="259"/>
      <c r="I168" s="259"/>
      <c r="J168" s="259"/>
      <c r="K168" s="259"/>
      <c r="L168" s="260"/>
      <c r="M168" s="260"/>
      <c r="O168" s="263"/>
      <c r="P168" s="264"/>
    </row>
    <row r="169" spans="2:16" ht="26.25" customHeight="1" x14ac:dyDescent="0.25">
      <c r="B169" s="1">
        <v>14</v>
      </c>
      <c r="C169" s="265" t="s">
        <v>168</v>
      </c>
      <c r="D169" s="265"/>
      <c r="E169" s="265"/>
      <c r="F169" s="258">
        <v>1</v>
      </c>
      <c r="G169" s="259"/>
      <c r="H169" s="259"/>
      <c r="I169" s="259"/>
      <c r="J169" s="259"/>
      <c r="K169" s="259"/>
      <c r="L169" s="260"/>
      <c r="M169" s="260"/>
      <c r="O169" s="263"/>
      <c r="P169" s="264"/>
    </row>
    <row r="170" spans="2:16" ht="38.25" customHeight="1" x14ac:dyDescent="0.25">
      <c r="B170" s="1">
        <v>15</v>
      </c>
      <c r="C170" s="265" t="s">
        <v>169</v>
      </c>
      <c r="D170" s="265"/>
      <c r="E170" s="265"/>
      <c r="F170" s="258">
        <v>3</v>
      </c>
      <c r="G170" s="259"/>
      <c r="H170" s="259"/>
      <c r="I170" s="259"/>
      <c r="J170" s="259"/>
      <c r="K170" s="259"/>
      <c r="L170" s="260"/>
      <c r="M170" s="260"/>
      <c r="O170" s="263"/>
      <c r="P170" s="264"/>
    </row>
    <row r="171" spans="2:16" ht="42" customHeight="1" x14ac:dyDescent="0.25">
      <c r="B171" s="1">
        <v>16</v>
      </c>
      <c r="C171" s="265" t="s">
        <v>170</v>
      </c>
      <c r="D171" s="265"/>
      <c r="E171" s="265"/>
      <c r="F171" s="258">
        <v>2</v>
      </c>
      <c r="G171" s="259"/>
      <c r="H171" s="259"/>
      <c r="I171" s="259"/>
      <c r="J171" s="259"/>
      <c r="K171" s="259"/>
      <c r="L171" s="260"/>
      <c r="M171" s="260"/>
      <c r="O171" s="263"/>
      <c r="P171" s="264"/>
    </row>
    <row r="172" spans="2:16" x14ac:dyDescent="0.25">
      <c r="C172" s="254" t="s">
        <v>171</v>
      </c>
      <c r="D172" s="254"/>
      <c r="E172" s="254"/>
      <c r="F172" s="254">
        <v>0.51600000000000001</v>
      </c>
      <c r="G172" s="254">
        <v>0</v>
      </c>
      <c r="H172" s="254"/>
      <c r="I172" s="254"/>
      <c r="J172" s="254">
        <v>0</v>
      </c>
      <c r="K172" s="254">
        <v>0</v>
      </c>
      <c r="L172" s="266"/>
      <c r="M172" s="266"/>
      <c r="O172" s="267"/>
      <c r="P172" s="268"/>
    </row>
    <row r="173" spans="2:16" x14ac:dyDescent="0.25">
      <c r="O173" s="47"/>
    </row>
    <row r="174" spans="2:16" x14ac:dyDescent="0.25">
      <c r="O174" s="47"/>
    </row>
    <row r="176" spans="2:16" x14ac:dyDescent="0.25">
      <c r="C176" s="9"/>
      <c r="D176" s="9"/>
      <c r="E176" s="9"/>
    </row>
    <row r="177" spans="3:16" x14ac:dyDescent="0.25">
      <c r="C177" s="14" t="s">
        <v>3</v>
      </c>
      <c r="D177" s="14"/>
      <c r="E177" s="14"/>
      <c r="F177" s="14"/>
      <c r="G177" s="247"/>
      <c r="H177" s="247"/>
      <c r="I177" s="247"/>
      <c r="J177" s="247"/>
      <c r="K177" s="247"/>
      <c r="L177" s="247"/>
      <c r="M177" s="247"/>
      <c r="N177" s="247"/>
      <c r="O177" s="247"/>
      <c r="P177" s="247"/>
    </row>
    <row r="178" spans="3:16" x14ac:dyDescent="0.25">
      <c r="C178" s="12"/>
      <c r="D178" s="12"/>
      <c r="E178" s="12"/>
      <c r="F178" s="12"/>
      <c r="G178" s="247"/>
      <c r="H178" s="247"/>
      <c r="I178" s="247"/>
      <c r="J178" s="247"/>
      <c r="K178" s="247"/>
      <c r="L178" s="247"/>
      <c r="M178" s="247"/>
      <c r="N178" s="247"/>
      <c r="O178" s="247"/>
      <c r="P178" s="247"/>
    </row>
    <row r="179" spans="3:16" x14ac:dyDescent="0.25">
      <c r="C179" s="12"/>
      <c r="D179" s="12"/>
      <c r="E179" s="12"/>
      <c r="F179" s="12"/>
      <c r="G179" s="13"/>
      <c r="H179" s="13"/>
      <c r="I179" s="13"/>
      <c r="J179" s="13"/>
      <c r="K179" s="13"/>
      <c r="L179" s="13"/>
      <c r="M179" s="13"/>
    </row>
    <row r="180" spans="3:16" x14ac:dyDescent="0.25">
      <c r="C180" s="8" t="s">
        <v>150</v>
      </c>
      <c r="D180" s="8"/>
      <c r="E180" s="8"/>
      <c r="F180" s="248"/>
      <c r="G180" s="248"/>
      <c r="H180" s="248"/>
      <c r="I180" s="248"/>
      <c r="J180" s="248"/>
      <c r="K180" s="248"/>
      <c r="L180" s="248"/>
      <c r="M180" s="248"/>
      <c r="N180" s="248"/>
      <c r="O180" s="248"/>
      <c r="P180" s="248"/>
    </row>
    <row r="181" spans="3:16" x14ac:dyDescent="0.25">
      <c r="C181" s="9"/>
      <c r="D181" s="9"/>
      <c r="E181" s="9"/>
      <c r="F181" s="248"/>
      <c r="G181" s="248"/>
      <c r="H181" s="248"/>
      <c r="I181" s="248"/>
      <c r="J181" s="248"/>
      <c r="K181" s="248"/>
      <c r="L181" s="248"/>
      <c r="M181" s="248"/>
      <c r="N181" s="248"/>
      <c r="O181" s="248"/>
      <c r="P181" s="248"/>
    </row>
    <row r="182" spans="3:16" x14ac:dyDescent="0.25">
      <c r="C182" s="9"/>
      <c r="D182" s="9"/>
      <c r="E182" s="9"/>
    </row>
    <row r="183" spans="3:16" x14ac:dyDescent="0.25">
      <c r="F183" s="18" t="s">
        <v>7</v>
      </c>
      <c r="G183" s="249">
        <v>2016</v>
      </c>
      <c r="H183" s="249"/>
      <c r="I183" s="249"/>
    </row>
    <row r="184" spans="3:16" ht="15.75" thickBot="1" x14ac:dyDescent="0.3">
      <c r="F184" s="18"/>
      <c r="G184" s="19"/>
      <c r="H184" s="19"/>
      <c r="I184" s="19"/>
    </row>
    <row r="185" spans="3:16" ht="16.5" thickBot="1" x14ac:dyDescent="0.3">
      <c r="C185" s="250" t="s">
        <v>152</v>
      </c>
      <c r="D185" s="250"/>
      <c r="E185" s="250"/>
      <c r="F185" s="250"/>
      <c r="G185" s="250"/>
      <c r="H185" s="250"/>
      <c r="I185" s="250"/>
      <c r="J185" s="250"/>
      <c r="K185" s="250"/>
      <c r="L185" s="251"/>
      <c r="M185" s="251"/>
      <c r="O185" s="269" t="s">
        <v>9</v>
      </c>
      <c r="P185" s="270"/>
    </row>
    <row r="186" spans="3:16" x14ac:dyDescent="0.25">
      <c r="C186" s="25" t="s">
        <v>153</v>
      </c>
      <c r="D186" s="25"/>
      <c r="E186" s="25"/>
      <c r="F186" s="25" t="s">
        <v>11</v>
      </c>
      <c r="G186" s="271" t="s">
        <v>12</v>
      </c>
      <c r="H186" s="271"/>
      <c r="I186" s="271"/>
      <c r="J186" s="271" t="s">
        <v>13</v>
      </c>
      <c r="K186" s="271" t="s">
        <v>14</v>
      </c>
      <c r="L186" s="272"/>
      <c r="M186" s="272"/>
    </row>
    <row r="187" spans="3:16" x14ac:dyDescent="0.25">
      <c r="C187" s="257" t="s">
        <v>172</v>
      </c>
      <c r="D187" s="257"/>
      <c r="E187" s="257"/>
      <c r="F187" s="258"/>
      <c r="G187" s="259"/>
      <c r="H187" s="259"/>
      <c r="I187" s="259"/>
      <c r="J187" s="259"/>
      <c r="K187" s="259"/>
      <c r="L187" s="260"/>
      <c r="M187" s="260"/>
      <c r="O187" s="261"/>
      <c r="P187" s="262"/>
    </row>
    <row r="188" spans="3:16" x14ac:dyDescent="0.25">
      <c r="C188" s="257" t="s">
        <v>173</v>
      </c>
      <c r="D188" s="257"/>
      <c r="E188" s="257"/>
      <c r="F188" s="258"/>
      <c r="G188" s="259"/>
      <c r="H188" s="259"/>
      <c r="I188" s="259"/>
      <c r="J188" s="259"/>
      <c r="K188" s="259"/>
      <c r="L188" s="260"/>
      <c r="M188" s="260"/>
      <c r="O188" s="263"/>
      <c r="P188" s="264"/>
    </row>
    <row r="189" spans="3:16" x14ac:dyDescent="0.25">
      <c r="C189" s="257" t="s">
        <v>174</v>
      </c>
      <c r="D189" s="257"/>
      <c r="E189" s="257"/>
      <c r="F189" s="258"/>
      <c r="G189" s="259"/>
      <c r="H189" s="259"/>
      <c r="I189" s="259"/>
      <c r="J189" s="259"/>
      <c r="K189" s="259"/>
      <c r="L189" s="260"/>
      <c r="M189" s="260"/>
      <c r="O189" s="263"/>
      <c r="P189" s="264"/>
    </row>
    <row r="190" spans="3:16" x14ac:dyDescent="0.25">
      <c r="C190" s="257" t="s">
        <v>175</v>
      </c>
      <c r="D190" s="257"/>
      <c r="E190" s="257"/>
      <c r="F190" s="258"/>
      <c r="G190" s="259"/>
      <c r="H190" s="259"/>
      <c r="I190" s="259"/>
      <c r="J190" s="259"/>
      <c r="K190" s="259"/>
      <c r="L190" s="260"/>
      <c r="M190" s="260"/>
      <c r="O190" s="263"/>
      <c r="P190" s="264"/>
    </row>
    <row r="191" spans="3:16" x14ac:dyDescent="0.25">
      <c r="C191" s="273" t="s">
        <v>171</v>
      </c>
      <c r="D191" s="273"/>
      <c r="E191" s="273"/>
      <c r="F191" s="273">
        <v>0</v>
      </c>
      <c r="G191" s="273">
        <v>0</v>
      </c>
      <c r="H191" s="273"/>
      <c r="I191" s="273"/>
      <c r="J191" s="273">
        <v>0</v>
      </c>
      <c r="K191" s="273">
        <v>0</v>
      </c>
      <c r="L191" s="274"/>
      <c r="M191" s="274"/>
      <c r="O191" s="267"/>
      <c r="P191" s="268"/>
    </row>
    <row r="192" spans="3:16" x14ac:dyDescent="0.25">
      <c r="O192" s="47"/>
    </row>
    <row r="193" spans="3:16" x14ac:dyDescent="0.25">
      <c r="O193" s="47"/>
    </row>
    <row r="195" spans="3:16" x14ac:dyDescent="0.25">
      <c r="C195" s="9"/>
      <c r="D195" s="9"/>
      <c r="E195" s="9"/>
    </row>
    <row r="196" spans="3:16" x14ac:dyDescent="0.25">
      <c r="C196" s="14" t="s">
        <v>3</v>
      </c>
      <c r="D196" s="14"/>
      <c r="E196" s="14"/>
      <c r="F196" s="14"/>
      <c r="G196" s="247"/>
      <c r="H196" s="247"/>
      <c r="I196" s="247"/>
      <c r="J196" s="247"/>
      <c r="K196" s="247"/>
      <c r="L196" s="247"/>
      <c r="M196" s="247"/>
      <c r="N196" s="247"/>
      <c r="O196" s="247"/>
      <c r="P196" s="247"/>
    </row>
    <row r="197" spans="3:16" x14ac:dyDescent="0.25">
      <c r="C197" s="12"/>
      <c r="D197" s="12"/>
      <c r="E197" s="12"/>
      <c r="F197" s="12"/>
      <c r="G197" s="247"/>
      <c r="H197" s="247"/>
      <c r="I197" s="247"/>
      <c r="J197" s="247"/>
      <c r="K197" s="247"/>
      <c r="L197" s="247"/>
      <c r="M197" s="247"/>
      <c r="N197" s="247"/>
      <c r="O197" s="247"/>
      <c r="P197" s="247"/>
    </row>
    <row r="198" spans="3:16" x14ac:dyDescent="0.25">
      <c r="C198" s="12"/>
      <c r="D198" s="12"/>
      <c r="E198" s="12"/>
      <c r="F198" s="12"/>
      <c r="G198" s="13"/>
      <c r="H198" s="13"/>
      <c r="I198" s="13"/>
      <c r="J198" s="13"/>
      <c r="K198" s="13"/>
      <c r="L198" s="13"/>
      <c r="M198" s="13"/>
    </row>
    <row r="199" spans="3:16" x14ac:dyDescent="0.25">
      <c r="C199" s="8" t="s">
        <v>150</v>
      </c>
      <c r="D199" s="8"/>
      <c r="E199" s="8"/>
      <c r="F199" s="248"/>
      <c r="G199" s="248"/>
      <c r="H199" s="248"/>
      <c r="I199" s="248"/>
      <c r="J199" s="248"/>
      <c r="K199" s="248"/>
      <c r="L199" s="248"/>
      <c r="M199" s="248"/>
      <c r="N199" s="248"/>
      <c r="O199" s="248"/>
      <c r="P199" s="248"/>
    </row>
    <row r="200" spans="3:16" x14ac:dyDescent="0.25">
      <c r="C200" s="9"/>
      <c r="D200" s="9"/>
      <c r="E200" s="9"/>
      <c r="F200" s="248"/>
      <c r="G200" s="248"/>
      <c r="H200" s="248"/>
      <c r="I200" s="248"/>
      <c r="J200" s="248"/>
      <c r="K200" s="248"/>
      <c r="L200" s="248"/>
      <c r="M200" s="248"/>
      <c r="N200" s="248"/>
      <c r="O200" s="248"/>
      <c r="P200" s="248"/>
    </row>
    <row r="201" spans="3:16" x14ac:dyDescent="0.25">
      <c r="C201" s="9"/>
      <c r="D201" s="9"/>
      <c r="E201" s="9"/>
    </row>
    <row r="202" spans="3:16" x14ac:dyDescent="0.25">
      <c r="F202" s="18" t="s">
        <v>7</v>
      </c>
      <c r="G202" s="249">
        <v>2016</v>
      </c>
      <c r="H202" s="249"/>
      <c r="I202" s="249"/>
    </row>
    <row r="203" spans="3:16" ht="15.75" thickBot="1" x14ac:dyDescent="0.3">
      <c r="F203" s="18"/>
      <c r="G203" s="19"/>
      <c r="H203" s="19"/>
      <c r="I203" s="19"/>
    </row>
    <row r="204" spans="3:16" ht="16.5" thickBot="1" x14ac:dyDescent="0.3">
      <c r="C204" s="250" t="s">
        <v>152</v>
      </c>
      <c r="D204" s="250"/>
      <c r="E204" s="250"/>
      <c r="F204" s="250"/>
      <c r="G204" s="250"/>
      <c r="H204" s="250"/>
      <c r="I204" s="250"/>
      <c r="J204" s="250"/>
      <c r="K204" s="250"/>
      <c r="L204" s="251"/>
      <c r="M204" s="251"/>
      <c r="O204" s="269" t="s">
        <v>9</v>
      </c>
      <c r="P204" s="270"/>
    </row>
    <row r="205" spans="3:16" x14ac:dyDescent="0.25">
      <c r="C205" s="25" t="s">
        <v>153</v>
      </c>
      <c r="D205" s="25"/>
      <c r="E205" s="25"/>
      <c r="F205" s="25" t="s">
        <v>11</v>
      </c>
      <c r="G205" s="271" t="s">
        <v>12</v>
      </c>
      <c r="H205" s="271"/>
      <c r="I205" s="271"/>
      <c r="J205" s="271" t="s">
        <v>13</v>
      </c>
      <c r="K205" s="271" t="s">
        <v>14</v>
      </c>
      <c r="L205" s="272"/>
      <c r="M205" s="272"/>
    </row>
    <row r="206" spans="3:16" x14ac:dyDescent="0.25">
      <c r="C206" s="257" t="s">
        <v>172</v>
      </c>
      <c r="D206" s="257"/>
      <c r="E206" s="257"/>
      <c r="F206" s="258">
        <v>0</v>
      </c>
      <c r="G206" s="259">
        <v>35</v>
      </c>
      <c r="H206" s="259"/>
      <c r="I206" s="259"/>
      <c r="J206" s="259">
        <v>0</v>
      </c>
      <c r="K206" s="259">
        <v>0</v>
      </c>
      <c r="L206" s="260"/>
      <c r="M206" s="260"/>
      <c r="O206" s="261"/>
      <c r="P206" s="262"/>
    </row>
    <row r="207" spans="3:16" x14ac:dyDescent="0.25">
      <c r="C207" s="257" t="s">
        <v>173</v>
      </c>
      <c r="D207" s="257"/>
      <c r="E207" s="257"/>
      <c r="F207" s="258">
        <v>0</v>
      </c>
      <c r="G207" s="259">
        <v>51</v>
      </c>
      <c r="H207" s="259"/>
      <c r="I207" s="259"/>
      <c r="J207" s="259">
        <v>0</v>
      </c>
      <c r="K207" s="259">
        <v>0</v>
      </c>
      <c r="L207" s="260"/>
      <c r="M207" s="260"/>
      <c r="O207" s="263"/>
      <c r="P207" s="264"/>
    </row>
    <row r="208" spans="3:16" x14ac:dyDescent="0.25">
      <c r="C208" s="257" t="s">
        <v>174</v>
      </c>
      <c r="D208" s="257"/>
      <c r="E208" s="257"/>
      <c r="F208" s="258"/>
      <c r="G208" s="259"/>
      <c r="H208" s="259"/>
      <c r="I208" s="259"/>
      <c r="J208" s="259"/>
      <c r="K208" s="259"/>
      <c r="L208" s="260"/>
      <c r="M208" s="260"/>
      <c r="O208" s="263"/>
      <c r="P208" s="264"/>
    </row>
    <row r="209" spans="3:16" x14ac:dyDescent="0.25">
      <c r="C209" s="257" t="s">
        <v>175</v>
      </c>
      <c r="D209" s="257"/>
      <c r="E209" s="257"/>
      <c r="F209" s="258"/>
      <c r="G209" s="259"/>
      <c r="H209" s="259"/>
      <c r="I209" s="259"/>
      <c r="J209" s="259"/>
      <c r="K209" s="259"/>
      <c r="L209" s="260"/>
      <c r="M209" s="260"/>
      <c r="O209" s="263"/>
      <c r="P209" s="264"/>
    </row>
    <row r="210" spans="3:16" x14ac:dyDescent="0.25">
      <c r="C210" s="273" t="s">
        <v>171</v>
      </c>
      <c r="D210" s="273"/>
      <c r="E210" s="273"/>
      <c r="F210" s="273">
        <v>0</v>
      </c>
      <c r="G210" s="273">
        <v>0</v>
      </c>
      <c r="H210" s="273"/>
      <c r="I210" s="273"/>
      <c r="J210" s="273">
        <v>0</v>
      </c>
      <c r="K210" s="273">
        <v>0</v>
      </c>
      <c r="L210" s="274"/>
      <c r="M210" s="274"/>
      <c r="O210" s="267"/>
      <c r="P210" s="268"/>
    </row>
    <row r="211" spans="3:16" x14ac:dyDescent="0.25">
      <c r="O211" s="47"/>
    </row>
    <row r="212" spans="3:16" x14ac:dyDescent="0.25">
      <c r="O212" s="47"/>
    </row>
    <row r="214" spans="3:16" x14ac:dyDescent="0.25">
      <c r="C214" s="9"/>
      <c r="D214" s="9"/>
      <c r="E214" s="9"/>
    </row>
    <row r="215" spans="3:16" x14ac:dyDescent="0.25">
      <c r="C215" s="14" t="s">
        <v>3</v>
      </c>
      <c r="D215" s="14"/>
      <c r="E215" s="14"/>
      <c r="F215" s="14"/>
      <c r="G215" s="247"/>
      <c r="H215" s="247"/>
      <c r="I215" s="247"/>
      <c r="J215" s="247"/>
      <c r="K215" s="247"/>
      <c r="L215" s="247"/>
      <c r="M215" s="247"/>
      <c r="N215" s="247"/>
      <c r="O215" s="247"/>
      <c r="P215" s="247"/>
    </row>
    <row r="216" spans="3:16" x14ac:dyDescent="0.25">
      <c r="C216" s="12"/>
      <c r="D216" s="12"/>
      <c r="E216" s="12"/>
      <c r="F216" s="12"/>
      <c r="G216" s="247"/>
      <c r="H216" s="247"/>
      <c r="I216" s="247"/>
      <c r="J216" s="247"/>
      <c r="K216" s="247"/>
      <c r="L216" s="247"/>
      <c r="M216" s="247"/>
      <c r="N216" s="247"/>
      <c r="O216" s="247"/>
      <c r="P216" s="247"/>
    </row>
    <row r="217" spans="3:16" x14ac:dyDescent="0.25">
      <c r="C217" s="12"/>
      <c r="D217" s="12"/>
      <c r="E217" s="12"/>
      <c r="F217" s="12"/>
      <c r="G217" s="13"/>
      <c r="H217" s="13"/>
      <c r="I217" s="13"/>
      <c r="J217" s="13"/>
      <c r="K217" s="13"/>
      <c r="L217" s="13"/>
      <c r="M217" s="13"/>
    </row>
    <row r="218" spans="3:16" x14ac:dyDescent="0.25">
      <c r="C218" s="8" t="s">
        <v>150</v>
      </c>
      <c r="D218" s="8"/>
      <c r="E218" s="8"/>
      <c r="F218" s="248"/>
      <c r="G218" s="248"/>
      <c r="H218" s="248"/>
      <c r="I218" s="248"/>
      <c r="J218" s="248"/>
      <c r="K218" s="248"/>
      <c r="L218" s="248"/>
      <c r="M218" s="248"/>
      <c r="N218" s="248"/>
      <c r="O218" s="248"/>
      <c r="P218" s="248"/>
    </row>
    <row r="219" spans="3:16" x14ac:dyDescent="0.25">
      <c r="C219" s="9"/>
      <c r="D219" s="9"/>
      <c r="E219" s="9"/>
      <c r="F219" s="248"/>
      <c r="G219" s="248"/>
      <c r="H219" s="248"/>
      <c r="I219" s="248"/>
      <c r="J219" s="248"/>
      <c r="K219" s="248"/>
      <c r="L219" s="248"/>
      <c r="M219" s="248"/>
      <c r="N219" s="248"/>
      <c r="O219" s="248"/>
      <c r="P219" s="248"/>
    </row>
    <row r="220" spans="3:16" x14ac:dyDescent="0.25">
      <c r="C220" s="9"/>
      <c r="D220" s="9"/>
      <c r="E220" s="9"/>
    </row>
    <row r="221" spans="3:16" x14ac:dyDescent="0.25">
      <c r="F221" s="18" t="s">
        <v>7</v>
      </c>
      <c r="G221" s="249">
        <v>2016</v>
      </c>
      <c r="H221" s="249"/>
      <c r="I221" s="249"/>
    </row>
    <row r="222" spans="3:16" ht="15.75" thickBot="1" x14ac:dyDescent="0.3">
      <c r="F222" s="18"/>
      <c r="G222" s="19"/>
      <c r="H222" s="19"/>
      <c r="I222" s="19"/>
    </row>
    <row r="223" spans="3:16" ht="16.5" thickBot="1" x14ac:dyDescent="0.3">
      <c r="C223" s="250" t="s">
        <v>152</v>
      </c>
      <c r="D223" s="250"/>
      <c r="E223" s="250"/>
      <c r="F223" s="250"/>
      <c r="G223" s="250"/>
      <c r="H223" s="250"/>
      <c r="I223" s="250"/>
      <c r="J223" s="250"/>
      <c r="K223" s="250"/>
      <c r="L223" s="251"/>
      <c r="M223" s="251"/>
      <c r="O223" s="269" t="s">
        <v>9</v>
      </c>
      <c r="P223" s="270"/>
    </row>
    <row r="224" spans="3:16" x14ac:dyDescent="0.25">
      <c r="C224" s="25" t="s">
        <v>153</v>
      </c>
      <c r="D224" s="25"/>
      <c r="E224" s="25"/>
      <c r="F224" s="25" t="s">
        <v>11</v>
      </c>
      <c r="G224" s="271" t="s">
        <v>12</v>
      </c>
      <c r="H224" s="271"/>
      <c r="I224" s="271"/>
      <c r="J224" s="271" t="s">
        <v>13</v>
      </c>
      <c r="K224" s="271" t="s">
        <v>14</v>
      </c>
      <c r="L224" s="272"/>
      <c r="M224" s="272"/>
    </row>
    <row r="225" spans="3:16" x14ac:dyDescent="0.25">
      <c r="C225" s="257" t="s">
        <v>172</v>
      </c>
      <c r="D225" s="257"/>
      <c r="E225" s="257"/>
      <c r="F225" s="258">
        <v>0</v>
      </c>
      <c r="G225" s="259">
        <v>35</v>
      </c>
      <c r="H225" s="259"/>
      <c r="I225" s="259"/>
      <c r="J225" s="259">
        <v>0</v>
      </c>
      <c r="K225" s="259">
        <v>0</v>
      </c>
      <c r="L225" s="260"/>
      <c r="M225" s="260"/>
      <c r="O225" s="261"/>
      <c r="P225" s="262"/>
    </row>
    <row r="226" spans="3:16" x14ac:dyDescent="0.25">
      <c r="C226" s="257" t="s">
        <v>173</v>
      </c>
      <c r="D226" s="257"/>
      <c r="E226" s="257"/>
      <c r="F226" s="258">
        <v>0</v>
      </c>
      <c r="G226" s="259">
        <v>51</v>
      </c>
      <c r="H226" s="259"/>
      <c r="I226" s="259"/>
      <c r="J226" s="259">
        <v>0</v>
      </c>
      <c r="K226" s="259">
        <v>0</v>
      </c>
      <c r="L226" s="260"/>
      <c r="M226" s="260"/>
      <c r="O226" s="263"/>
      <c r="P226" s="264"/>
    </row>
    <row r="227" spans="3:16" x14ac:dyDescent="0.25">
      <c r="C227" s="257" t="s">
        <v>174</v>
      </c>
      <c r="D227" s="257"/>
      <c r="E227" s="257"/>
      <c r="F227" s="258"/>
      <c r="G227" s="259"/>
      <c r="H227" s="259"/>
      <c r="I227" s="259"/>
      <c r="J227" s="259"/>
      <c r="K227" s="259"/>
      <c r="L227" s="260"/>
      <c r="M227" s="260"/>
      <c r="O227" s="263"/>
      <c r="P227" s="264"/>
    </row>
    <row r="228" spans="3:16" x14ac:dyDescent="0.25">
      <c r="C228" s="257" t="s">
        <v>175</v>
      </c>
      <c r="D228" s="257"/>
      <c r="E228" s="257"/>
      <c r="F228" s="258"/>
      <c r="G228" s="259"/>
      <c r="H228" s="259"/>
      <c r="I228" s="259"/>
      <c r="J228" s="259"/>
      <c r="K228" s="259"/>
      <c r="L228" s="260"/>
      <c r="M228" s="260"/>
      <c r="O228" s="263"/>
      <c r="P228" s="264"/>
    </row>
    <row r="229" spans="3:16" x14ac:dyDescent="0.25">
      <c r="C229" s="273" t="s">
        <v>171</v>
      </c>
      <c r="D229" s="273"/>
      <c r="E229" s="273"/>
      <c r="F229" s="273">
        <v>0</v>
      </c>
      <c r="G229" s="273">
        <v>0</v>
      </c>
      <c r="H229" s="273"/>
      <c r="I229" s="273"/>
      <c r="J229" s="273">
        <v>0</v>
      </c>
      <c r="K229" s="273">
        <v>0</v>
      </c>
      <c r="L229" s="274"/>
      <c r="M229" s="274"/>
      <c r="O229" s="267"/>
      <c r="P229" s="268"/>
    </row>
    <row r="230" spans="3:16" x14ac:dyDescent="0.25">
      <c r="O230" s="47"/>
    </row>
    <row r="231" spans="3:16" x14ac:dyDescent="0.25">
      <c r="O231" s="47"/>
    </row>
  </sheetData>
  <mergeCells count="170">
    <mergeCell ref="F218:P219"/>
    <mergeCell ref="C223:K223"/>
    <mergeCell ref="O223:P223"/>
    <mergeCell ref="O225:P229"/>
    <mergeCell ref="F199:P200"/>
    <mergeCell ref="C204:K204"/>
    <mergeCell ref="O204:P204"/>
    <mergeCell ref="O206:P210"/>
    <mergeCell ref="C215:F215"/>
    <mergeCell ref="G215:P216"/>
    <mergeCell ref="F180:P181"/>
    <mergeCell ref="C185:K185"/>
    <mergeCell ref="O185:P185"/>
    <mergeCell ref="O187:P191"/>
    <mergeCell ref="C196:F196"/>
    <mergeCell ref="G196:P197"/>
    <mergeCell ref="F149:P150"/>
    <mergeCell ref="C154:K154"/>
    <mergeCell ref="O154:P154"/>
    <mergeCell ref="O156:P172"/>
    <mergeCell ref="C177:F177"/>
    <mergeCell ref="G177:P178"/>
    <mergeCell ref="B111:B112"/>
    <mergeCell ref="C111:D112"/>
    <mergeCell ref="C115:J115"/>
    <mergeCell ref="E116:G116"/>
    <mergeCell ref="H116:J116"/>
    <mergeCell ref="C146:F146"/>
    <mergeCell ref="G146:P147"/>
    <mergeCell ref="B105:B106"/>
    <mergeCell ref="C105:D106"/>
    <mergeCell ref="B107:B108"/>
    <mergeCell ref="C107:D108"/>
    <mergeCell ref="B109:B110"/>
    <mergeCell ref="C109:D110"/>
    <mergeCell ref="B99:B100"/>
    <mergeCell ref="C99:D100"/>
    <mergeCell ref="B101:B102"/>
    <mergeCell ref="C101:D102"/>
    <mergeCell ref="E101:R102"/>
    <mergeCell ref="B103:B104"/>
    <mergeCell ref="C103:D104"/>
    <mergeCell ref="B93:B94"/>
    <mergeCell ref="C93:D94"/>
    <mergeCell ref="B95:B96"/>
    <mergeCell ref="C95:D96"/>
    <mergeCell ref="B97:B98"/>
    <mergeCell ref="C97:D98"/>
    <mergeCell ref="B87:B88"/>
    <mergeCell ref="C87:D88"/>
    <mergeCell ref="E87:R88"/>
    <mergeCell ref="B89:B90"/>
    <mergeCell ref="C89:D90"/>
    <mergeCell ref="B91:B92"/>
    <mergeCell ref="C91:D92"/>
    <mergeCell ref="J83:L86"/>
    <mergeCell ref="M83:N84"/>
    <mergeCell ref="O83:O84"/>
    <mergeCell ref="P83:Q86"/>
    <mergeCell ref="R83:R84"/>
    <mergeCell ref="M85:N86"/>
    <mergeCell ref="O85:O86"/>
    <mergeCell ref="R85:R86"/>
    <mergeCell ref="B81:B82"/>
    <mergeCell ref="C81:D82"/>
    <mergeCell ref="B83:B86"/>
    <mergeCell ref="C83:E86"/>
    <mergeCell ref="F83:G86"/>
    <mergeCell ref="H83:I86"/>
    <mergeCell ref="B75:B76"/>
    <mergeCell ref="C75:D76"/>
    <mergeCell ref="B77:B78"/>
    <mergeCell ref="C77:D78"/>
    <mergeCell ref="B79:B80"/>
    <mergeCell ref="C79:D80"/>
    <mergeCell ref="B69:B70"/>
    <mergeCell ref="C69:D70"/>
    <mergeCell ref="B71:B72"/>
    <mergeCell ref="C71:D72"/>
    <mergeCell ref="E71:R72"/>
    <mergeCell ref="B73:B74"/>
    <mergeCell ref="C73:D74"/>
    <mergeCell ref="B63:B64"/>
    <mergeCell ref="C63:D64"/>
    <mergeCell ref="E63:R64"/>
    <mergeCell ref="B65:B66"/>
    <mergeCell ref="C65:D66"/>
    <mergeCell ref="B67:B68"/>
    <mergeCell ref="C67:D68"/>
    <mergeCell ref="O59:O60"/>
    <mergeCell ref="P59:Q62"/>
    <mergeCell ref="R59:R60"/>
    <mergeCell ref="M61:N62"/>
    <mergeCell ref="O61:O62"/>
    <mergeCell ref="R61:R62"/>
    <mergeCell ref="B59:B62"/>
    <mergeCell ref="C59:E62"/>
    <mergeCell ref="F59:G62"/>
    <mergeCell ref="H59:I62"/>
    <mergeCell ref="J59:L62"/>
    <mergeCell ref="M59:N60"/>
    <mergeCell ref="B53:B54"/>
    <mergeCell ref="C53:D54"/>
    <mergeCell ref="B55:B56"/>
    <mergeCell ref="C55:D56"/>
    <mergeCell ref="B57:B58"/>
    <mergeCell ref="C57:D58"/>
    <mergeCell ref="B47:B48"/>
    <mergeCell ref="C47:D48"/>
    <mergeCell ref="B49:B50"/>
    <mergeCell ref="C49:D50"/>
    <mergeCell ref="E49:R50"/>
    <mergeCell ref="B51:B52"/>
    <mergeCell ref="C51:D52"/>
    <mergeCell ref="B41:B42"/>
    <mergeCell ref="C41:D42"/>
    <mergeCell ref="B43:B44"/>
    <mergeCell ref="C43:D44"/>
    <mergeCell ref="B45:B46"/>
    <mergeCell ref="C45:D46"/>
    <mergeCell ref="B35:B36"/>
    <mergeCell ref="C35:D36"/>
    <mergeCell ref="B37:B38"/>
    <mergeCell ref="C37:D38"/>
    <mergeCell ref="B39:B40"/>
    <mergeCell ref="C39:D40"/>
    <mergeCell ref="P29:Q32"/>
    <mergeCell ref="R29:R30"/>
    <mergeCell ref="M31:N32"/>
    <mergeCell ref="O31:O32"/>
    <mergeCell ref="R31:R32"/>
    <mergeCell ref="B33:B34"/>
    <mergeCell ref="C33:D34"/>
    <mergeCell ref="E33:R34"/>
    <mergeCell ref="M26:N27"/>
    <mergeCell ref="O26:O27"/>
    <mergeCell ref="R26:R27"/>
    <mergeCell ref="B29:B32"/>
    <mergeCell ref="C29:E32"/>
    <mergeCell ref="F29:G32"/>
    <mergeCell ref="H29:I32"/>
    <mergeCell ref="J29:L32"/>
    <mergeCell ref="M29:N30"/>
    <mergeCell ref="O29:O30"/>
    <mergeCell ref="S23:T23"/>
    <mergeCell ref="B24:B28"/>
    <mergeCell ref="C24:E27"/>
    <mergeCell ref="F24:G27"/>
    <mergeCell ref="H24:I27"/>
    <mergeCell ref="J24:L27"/>
    <mergeCell ref="M24:N25"/>
    <mergeCell ref="O24:O25"/>
    <mergeCell ref="P24:Q27"/>
    <mergeCell ref="R24:R25"/>
    <mergeCell ref="C14:J14"/>
    <mergeCell ref="L14:P14"/>
    <mergeCell ref="L15:P17"/>
    <mergeCell ref="C20:D20"/>
    <mergeCell ref="C23:E23"/>
    <mergeCell ref="F23:G23"/>
    <mergeCell ref="H23:I23"/>
    <mergeCell ref="J23:L23"/>
    <mergeCell ref="M23:N23"/>
    <mergeCell ref="P23:Q23"/>
    <mergeCell ref="B2:P2"/>
    <mergeCell ref="F4:P4"/>
    <mergeCell ref="C6:D7"/>
    <mergeCell ref="F6:P7"/>
    <mergeCell ref="C9:D10"/>
    <mergeCell ref="F9:P10"/>
  </mergeCells>
  <dataValidations count="14">
    <dataValidation allowBlank="1" showInputMessage="1" showErrorMessage="1" prompt="&quot;Resumen Narrativo&quot; u &quot;objetivo&quot; se entiende como el estado deseado luego de la implementación de una intervención pública. " sqref="C23"/>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23"/>
    <dataValidation allowBlank="1" showInputMessage="1" showErrorMessage="1" prompt="Valores numéricos que se habrán de relacionar con el cálculo del indicador propuesto. _x000a_Manual para el diseño y la construcción de indicadores de Coneval." sqref="J23"/>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P23 T31 T61 T85 T26"/>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R23"/>
    <dataValidation allowBlank="1" showInputMessage="1" showErrorMessage="1" prompt="Hace referencia a las fuentes de información que pueden _x000a_ser usadas para verificar el alcance de los objetivos." sqref="S23"/>
    <dataValidation allowBlank="1" showInputMessage="1" showErrorMessage="1" prompt="Los &quot;valores programados&quot; son los datos numéricos asociados a las variables del indicador en cuestión que permiten calcular la meta del mismo. " sqref="M23 O23"/>
    <dataValidation type="decimal" allowBlank="1" showInputMessage="1" showErrorMessage="1" sqref="R29 R24 R89:R100 J117:J134 K113:R134 J113:J114 S87:S112 R103:R112 R65:R70 R51:R59 R73:R83 R35:R48">
      <formula1>0.0001</formula1>
      <formula2>100000000</formula2>
    </dataValidation>
    <dataValidation type="list" allowBlank="1" showInputMessage="1" showErrorMessage="1" sqref="S31 S85 S61 S26 P29 P24 I117:I134 P89:P100 I113:I114 P103:P112 P83 P67 P69 P65 P73 P75 P77 P79 P81 P51:P59 P35:P48">
      <formula1>Frecuencia</formula1>
    </dataValidation>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T29 T59 T83 T2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T30 T60 T84 T25"/>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T32 T62 T86 T27"/>
    <dataValidation type="list" allowBlank="1" showInputMessage="1" showErrorMessage="1" sqref="S29 S59 S83 S24">
      <formula1>Dimension</formula1>
    </dataValidation>
    <dataValidation type="list" allowBlank="1" showInputMessage="1" showErrorMessage="1" sqref="S30 S60 S84 S25">
      <formula1>Tipo</formula1>
    </dataValidation>
  </dataValidations>
  <printOptions horizontalCentered="1"/>
  <pageMargins left="0.39370078740157483" right="0.39370078740157483" top="0.55118110236220474" bottom="0.15748031496062992" header="0.31496062992125984" footer="0.31496062992125984"/>
  <pageSetup paperSize="17"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SUSTENTO INDICADOR IMM</vt:lpstr>
      <vt:lpstr>'SUSTENTO INDICADOR IMM'!Área_de_impresión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cp:lastModifiedBy>
  <dcterms:created xsi:type="dcterms:W3CDTF">2020-10-08T16:03:23Z</dcterms:created>
  <dcterms:modified xsi:type="dcterms:W3CDTF">2020-10-08T16:03:35Z</dcterms:modified>
</cp:coreProperties>
</file>