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05" windowWidth="19875" windowHeight="6705"/>
  </bookViews>
  <sheets>
    <sheet name="SUSTENTO INDICADOR" sheetId="1" r:id="rId1"/>
  </sheets>
  <externalReferences>
    <externalReference r:id="rId2"/>
    <externalReference r:id="rId3"/>
    <externalReference r:id="rId4"/>
  </externalReferences>
  <definedNames>
    <definedName name="_xlnm._FilterDatabase" localSheetId="0" hidden="1">'SUSTENTO INDICADOR'!$B$28:$T$87</definedName>
    <definedName name="Categoria">[1]Listas!$D$3:$D$18</definedName>
    <definedName name="Dimension" localSheetId="0">[2]Listas!$U$3:$U$6</definedName>
    <definedName name="Dimension">[1]Listas!$U$3:$U$6</definedName>
    <definedName name="Fin">[1]Listas!$F$3:$F$6</definedName>
    <definedName name="Frecuencia" localSheetId="0">[3]Listas!$Y$3:$Y$10</definedName>
    <definedName name="Frecuencia">[1]Listas!$Y$3:$Y$10</definedName>
    <definedName name="Municipio">[1]Listas!$B$3:$B$127</definedName>
    <definedName name="Programa">OFFSET([1]Base!$C$1,0,0,COUNTA([1]Base!$C:$C))</definedName>
    <definedName name="Tipo" localSheetId="0">[2]Listas!$V$3:$V$4</definedName>
    <definedName name="Tipo">[1]Listas!$V$3:$V$4</definedName>
    <definedName name="Unidad">OFFSET([1]Base!$E$1,0,0,COUNTA([1]Base!$E:$E))</definedName>
  </definedNames>
  <calcPr calcId="144525"/>
</workbook>
</file>

<file path=xl/calcChain.xml><?xml version="1.0" encoding="utf-8"?>
<calcChain xmlns="http://schemas.openxmlformats.org/spreadsheetml/2006/main">
  <c r="R77" i="1" l="1"/>
  <c r="R76" i="1"/>
  <c r="R75" i="1"/>
  <c r="R74" i="1"/>
  <c r="R73" i="1"/>
  <c r="R72" i="1"/>
  <c r="R71" i="1"/>
  <c r="R70" i="1"/>
  <c r="O68" i="1" s="1"/>
  <c r="M68" i="1"/>
  <c r="R68" i="1" s="1"/>
  <c r="R66" i="1"/>
  <c r="R65" i="1"/>
  <c r="R64" i="1"/>
  <c r="R63" i="1"/>
  <c r="R62" i="1"/>
  <c r="R61" i="1"/>
  <c r="R60" i="1"/>
  <c r="R59" i="1"/>
  <c r="R58" i="1"/>
  <c r="O56" i="1"/>
  <c r="M56" i="1"/>
  <c r="R56" i="1" s="1"/>
  <c r="R54" i="1"/>
  <c r="R53" i="1"/>
  <c r="R52" i="1"/>
  <c r="R49" i="1"/>
  <c r="R48" i="1"/>
  <c r="R47" i="1"/>
  <c r="R46" i="1"/>
  <c r="R45" i="1"/>
  <c r="R44" i="1"/>
  <c r="R43" i="1"/>
  <c r="R42" i="1"/>
  <c r="R41" i="1"/>
  <c r="M36" i="1" s="1"/>
  <c r="R40" i="1"/>
  <c r="R39" i="1"/>
  <c r="R38" i="1"/>
  <c r="O36" i="1" s="1"/>
  <c r="R34" i="1"/>
  <c r="O29" i="1"/>
  <c r="M29" i="1"/>
  <c r="R29" i="1" s="1"/>
  <c r="J25" i="1"/>
  <c r="I25" i="1"/>
  <c r="H25" i="1"/>
  <c r="G25" i="1"/>
  <c r="F25" i="1"/>
  <c r="E25" i="1"/>
  <c r="R36" i="1" l="1"/>
  <c r="M31" i="1"/>
  <c r="O31" i="1"/>
  <c r="R31" i="1" l="1"/>
</calcChain>
</file>

<file path=xl/sharedStrings.xml><?xml version="1.0" encoding="utf-8"?>
<sst xmlns="http://schemas.openxmlformats.org/spreadsheetml/2006/main" count="182" uniqueCount="121">
  <si>
    <t>Municipio de Ixtlahuacán de los Membrillos, Jal.</t>
  </si>
  <si>
    <t>DIRECCION MUNICIPAL:</t>
  </si>
  <si>
    <t>SINDICATURA</t>
  </si>
  <si>
    <t>NOMBRE DEL PROGRAMA PRESUPUESTARIO:</t>
  </si>
  <si>
    <t xml:space="preserve">Estado de Derecho y Seguridad </t>
  </si>
  <si>
    <t>NOMBRE DEL INDICADOR ESTRATEGICO:</t>
  </si>
  <si>
    <t>INDICE de Desarrollo Municipal (IDM)</t>
  </si>
  <si>
    <t xml:space="preserve">AÑO: </t>
  </si>
  <si>
    <t>AVANCE ANUAL</t>
  </si>
  <si>
    <t>Proyectos a desarrollar</t>
  </si>
  <si>
    <t>1ro.</t>
  </si>
  <si>
    <t>2do.</t>
  </si>
  <si>
    <t>3ro.</t>
  </si>
  <si>
    <t>4to.</t>
  </si>
  <si>
    <t>5to.</t>
  </si>
  <si>
    <t>6to.</t>
  </si>
  <si>
    <t>Ordenamientos y lineamientos actualizados</t>
  </si>
  <si>
    <t>Razón de Ordenamientos y lineamientos actualizados. (T3-OLA)</t>
  </si>
  <si>
    <t>Criterios para determinar avance de porcentaje de metas</t>
  </si>
  <si>
    <t>Programa de actualización de la normatividad local, encaminado a mejorar y regular la función administrativa; dando cumplimiento a las leyes estatales y federales</t>
  </si>
  <si>
    <t>PORCENTAJE de actualización de la normatividad local a la federal y estatal. (P32-PANLFE)</t>
  </si>
  <si>
    <t>En la MIR se establecen los proyectos que ha programado la dirección para cumplir con el indicador estrategico  durante la administración, con el cumplimiento al 100% de ellos y sus 6 variables dara cumplimiento a las meta individuales y de la dirección que constituyen el indicador estrategico o de evaluacion del exito ejercico el presupuesto asignado a la direccion y a cada proyecto y sus actividades, los informes bimensuales seran la suma de los valores relativos de cada bimestre que se va acumulando, hasta llegar al último bimestre de trabajo para su cumplimiento.</t>
  </si>
  <si>
    <t>Programa de revisión,  aplicación y capacitación sobre la reglamentación municipal que le aplica en la responsabilidad de cada dirección.</t>
  </si>
  <si>
    <t>PORCENTAJE de revision y capacitacion sobre aplicación de reglamentos municipales. (P33-RCARM)</t>
  </si>
  <si>
    <t xml:space="preserve">Programa de evaluación y seguimiento al desempeño de las direcciones para el cumplimiento del presupuesto base resultados, asi como de la hacienda municipal. </t>
  </si>
  <si>
    <t>PORCENTAJE de cumplimiento de actividades para la incorporacion del PbR/SED a las actividades de cada dirección municipal. (P34-CAPbR)</t>
  </si>
  <si>
    <t>VALOR BIMESTRAL DEL INDICADOR</t>
  </si>
  <si>
    <t>Proyectos a Desarrollar</t>
  </si>
  <si>
    <t>Nombre del indicador</t>
  </si>
  <si>
    <t>Definición</t>
  </si>
  <si>
    <t>Método de cálculo</t>
  </si>
  <si>
    <t>Valor programado 1 (Numerador)</t>
  </si>
  <si>
    <t>Valor programado 2 (Denominador)</t>
  </si>
  <si>
    <t>Frecuencia de medición</t>
  </si>
  <si>
    <t>Meta</t>
  </si>
  <si>
    <t>Caracteristicas del Indicador</t>
  </si>
  <si>
    <t>Propósito</t>
  </si>
  <si>
    <t>Índice de ordenamientos y lineamientos actualizados. (T3-OLA)</t>
  </si>
  <si>
    <t>Mide la relacion de actualizacion de la normatividad local respecto a la estatal y federal incluyendo la imcorporación del PbR/SED</t>
  </si>
  <si>
    <t>(valor resultante de sumar los valores individuales  de  los cosientes entre sus denominadores por su ponderacion asignada, que miden las  variables de actualizacion de normatovodad, aplicacion y cumplimiento de 4 criterios, incoporacion de PbR a reglamento con su respectivas ponderaciones de .4, .3 y .3 / la suma de los valores del denominador de las mismas variables)</t>
  </si>
  <si>
    <t>ANUAL</t>
  </si>
  <si>
    <t>Eficacia</t>
  </si>
  <si>
    <t>Dimensión</t>
  </si>
  <si>
    <t>Estratégico</t>
  </si>
  <si>
    <t>Tipo</t>
  </si>
  <si>
    <t>Bimestral</t>
  </si>
  <si>
    <t>Índice</t>
  </si>
  <si>
    <t>Unidad de medida</t>
  </si>
  <si>
    <t>Calendario de ejecución</t>
  </si>
  <si>
    <t>Enero</t>
  </si>
  <si>
    <t>Feb</t>
  </si>
  <si>
    <t>Mzo</t>
  </si>
  <si>
    <t>Abril</t>
  </si>
  <si>
    <t>Mayo</t>
  </si>
  <si>
    <t>Jun</t>
  </si>
  <si>
    <t>Jul</t>
  </si>
  <si>
    <t>Agosto</t>
  </si>
  <si>
    <t>Sept</t>
  </si>
  <si>
    <t>Oct</t>
  </si>
  <si>
    <t>Nov</t>
  </si>
  <si>
    <t>Dic</t>
  </si>
  <si>
    <t>Componente 1</t>
  </si>
  <si>
    <t>Mide el porcentaje de apego de las actualizaciones de la normatividad local a las disposiciones federales y estatales</t>
  </si>
  <si>
    <t>(Cantidad de reglamentos por actualizar 9 lo correspondiente a cada dirección / Total de direcciones 46)*100</t>
  </si>
  <si>
    <t>Mensual</t>
  </si>
  <si>
    <t>Gestión</t>
  </si>
  <si>
    <t>Porcentaje</t>
  </si>
  <si>
    <t>Actividad 1.1</t>
  </si>
  <si>
    <t>Proponer a las Oficinas y/o recibir de las mismas la solicitud de actualizacion de los reglamentos que facultan su actuar o sus funciones</t>
  </si>
  <si>
    <t>P</t>
  </si>
  <si>
    <t>E</t>
  </si>
  <si>
    <t>Actividad 1.2</t>
  </si>
  <si>
    <t xml:space="preserve">Turnar mediante  oficio presentado en la oficina de Secretaria General, para que sometan el punto de actualizacion del reglamento respectivo a la comision de reglamentos para que la misma dictamine respecto a su aprobación </t>
  </si>
  <si>
    <t>Actividad 1.3</t>
  </si>
  <si>
    <t>Aprobada la creación o modificación al reglamento se procede a someter el punto a acuerdo de Cabildo, en donde se autoriza su  publicación</t>
  </si>
  <si>
    <t>Actividad 1.4</t>
  </si>
  <si>
    <t>Una vez aprobada la Publicación de las Gacetas que contiene los reglamentos creados o actualizados, se procede a gestionar dicha publicación, la cual deberá hacerse en cuando menos 10 tantos para remitir al Congreso del Estado, a la Dirección correspondiente que se regirá por la reglamentación, a la Oficina del Sindicatura, a los Regidores que integran al Comisión correspondiente, y los demás para el achivo propio del ayuntamiento.</t>
  </si>
  <si>
    <t>Actividad 1.5</t>
  </si>
  <si>
    <t>Publicadas las gacetas se procede a entregar la misma a las dependencias antes mencionadas.</t>
  </si>
  <si>
    <t xml:space="preserve">Los reglamentos  para crear y/o actualizar en el año 2020 serán los siguientes: 1. Reglamento de Gobierno y la Administracio Pública Municipal 2.- Manuales de operación de la oficina de Sindicatura 3.- Manual de organización de la Oficina de Sindicatura  4.- Reglamento de Protección Civil 5.- Reglamento de la Oficina  Patrimonio </t>
  </si>
  <si>
    <t>Presentar iniciativa de ordenamientos municipales, en los términos de la presente ley</t>
  </si>
  <si>
    <t>De las cuales se han programado 5 reformas o modificaciones de las cuales se ha propuesto a la fecha 1 que ya fue aprobada y 2 acuerdos legislativos aprobando reformas Consttucionales y en el tema de electoral las cuales también fieron aprobadas.</t>
  </si>
  <si>
    <t>Componente 2</t>
  </si>
  <si>
    <t>Mide el porcentaje de entendimiento y aplicación correcta de la normatividad local en cada direccion municipal</t>
  </si>
  <si>
    <t>(Cantidad de criterios 4 (conocimiento del reglamento, correcta aplicación, actualizacion y resultados en la dirección e incorporacion del PbR/SED en su reglamento de la dirección) a verificar y capacitar en su aplicacion correcta (0) / Total de criterios (184) verificados con correcta aplicación)*100</t>
  </si>
  <si>
    <t>Actividad 2.1</t>
  </si>
  <si>
    <t xml:space="preserve">Representar al Municipio en los contratos que celebre y en todo acto en que el Ayuntamiento ordene su intervención, ajustándose a las órdenes, e instrucciones que en cada caso reciba; De los cuales basados en estadísticas de años anteriores se espera firmar al rededor de 40 contratos en este 2020 , y hasta este mes de Julio se han firmado 3 convenios,  3 contratos de prestación de servicio, 1 comodato, 1 convenio de transacción y 15 de arrendamiento ) Artículo 20 del Reglamento del Gobierno y la Administración Pública Municipal </t>
  </si>
  <si>
    <t>Actividad 2.2</t>
  </si>
  <si>
    <t>Representar al Municipio en todas las controversias o litigios en que éste sea parte, sin perjuicio de la facultad que tiene el Ayuntamiento para designar apoderados o procuradores especiales; (De los cuales se esperan alrededor de 22  amparos según estadisitica de años anteriores y hasta este mes de julio se cuenta con 15, 1 recomendación y 1 queja de la CEDH  ,  y hasta el momento ningún juicio civil, laboral, agrario o denuncias ya que por la situación de la pandemia los juzgados se encuentran cerrados o trabajando parcialmente sólo en trpamites urgentes)</t>
  </si>
  <si>
    <t>Actividad 2.3</t>
  </si>
  <si>
    <t>Participar con derecho a voz y voto en las sesiones del Ayuntamiento, con las excepciones que marca esta ley (la cuales basada en las estadítica de años anteriores se esperan alrededor de 45 llevando hastas este mes de julio  11 ordinarias y 2 extraordinarias y 4 de las comisiones en que se participa)</t>
  </si>
  <si>
    <t>Actividad 2.4</t>
  </si>
  <si>
    <t xml:space="preserve">Integrar las comisiones edilicias en los términos de las disposiciones reglamentarias aplicables (SE PRESIDEN 3 COMISIONES PLANEACION, PARTICIPACION CIUDADANA Y DESARROLLO URBANO y ASUNTOS METROPOLITANOS, las cuales se espera que sesionen 6 veces cada una de conformidad a las estadisticas de años anteriores y al mes de julio y que están en la página Oficial del Ayuntamiento para consuta publica) </t>
  </si>
  <si>
    <t xml:space="preserve">Programa de evaluación y seguimiento al desempeño de las direcciones para el cumplimiento del presupuesto base resultados, asi como con la hacienda municipal. </t>
  </si>
  <si>
    <t>PORCENTAJE de cumplimiento de actividades en sus reglamentos para la incorporacion del PbR/SED a las actividades de cada dirección municipal. (P34-CAPbR)</t>
  </si>
  <si>
    <t>Mide el porcentaje de cumplimiento de actualizacion de reglamentos para incorporar las variables de cumplir con el PbR/SED</t>
  </si>
  <si>
    <t>(Cantidad de direcciones (0) de la administración municipal que tienen asignado presupuesto en 2020 que han incorporado en su reglamento los criterios para la aplicación  del PbR/SED en la ejecución de su presupuesto anual) / Total de direcciones  (46) que han incorporado los 3 criterios a la reglamentación municipal)*100</t>
  </si>
  <si>
    <t>Componente 3</t>
  </si>
  <si>
    <t>Actividad 3.1</t>
  </si>
  <si>
    <t xml:space="preserve">Elaboracion, desarrollo y actualizacion de los reglamentos generales del Ayuntamiento y Administración Municipal como institucionales de cada una de las unidades ejecutoras de presupuesto municipal, tanto los reglamentos existentes como los reglamentos nuevos deben de actualizarse incorporando en los articulos nuevos o existentes la normatividad siguientes: </t>
  </si>
  <si>
    <t>Actividad 3.2</t>
  </si>
  <si>
    <t>El ejercicio de los recursos economicos del presupuesto municipal para el ejercicio anual en turno, asignado a la direccion .... se debera ejercer de acuerdo a lo establecido en la Ley General de Coordinacion Gubernamental,  la Ley de Disciplina Financiera y el Ciclo Presupuestario para estar en condiciones de cumplir con la metodología de Matriz de Marco Lógico, el Presupuesto para Resultados y el Sistema de Evaluación del Desempeño (ACTIVIDAD REALIZADA Y PENDIENTE DE PLASMARSE EN EL DOCUMENTO RESPECTIVO)</t>
  </si>
  <si>
    <t>Actividad 3.3</t>
  </si>
  <si>
    <t>Para entregar mejores resultados a la ciudadania con bienestar o valor público al municipio y su infraestructura, el ejercicio del presupuesto asignado a cada dirección, estas deberan desarrollar en su actividad diaria durante el año, las siete etapas que comprenden el Ciclo Presupuestario (Planeacion, Programacion, Presupuestacion, Ejercicio, Control, Seguimiento y Evaluacion) apoyando  con este ejercicio la transparencia y la rendicion de cuentas (ACTIVIDAD REALIZADA Y PENDIENTE DE PLASMARSE EN EL DOCUMENTO RESPECTIVO).</t>
  </si>
  <si>
    <t>Actividad 3.4</t>
  </si>
  <si>
    <t>Homologado tanto el reglamento general del municipio donde se encuentran las atribuciones y obligaciones de cada direccion, como el reglamento de cada direccion, entonces se estara en condiciones de realizar la evaluacion y seguimiento al desempeño de las direcciones para el cumplimiento del Presupuesto base para Resulrados, en la medida que tengan documentada cada una de las 7 estapas del ciclo presupuestario (ACTIVIDAD REALIZADA Y PENDIENTE DE PLASMARSE EN EL DOCUMENTO RESPECTIVO).</t>
  </si>
  <si>
    <t>Actividad 3.5</t>
  </si>
  <si>
    <t>Conocer de las denuncias penales por delitos en materia de protección al ambiente. (Basado en estadísticas de años anteriores se esperan 3 pero a la fecha no existe ninguna) Artículo 20 del Reglamento del Gobierno y la administración Pública Municipal</t>
  </si>
  <si>
    <t>Actividad 3.6</t>
  </si>
  <si>
    <t xml:space="preserve">Conocer de los Informes oportunamente de  la Tesorería Municipal,  sobre emplazamientos de carácter legal en que se vea involucrado el municipio en temas catastrales ( De los cuals no existe ninguna en lo que va del año ) </t>
  </si>
  <si>
    <t>Actividad 3.7</t>
  </si>
  <si>
    <t>Previa solicitud de la Contraloría, llevar acabo el procedimiento administrativo de rendición de cuentas a que se refiere este reglamento. (De acuerdo a estadísticas de años anteriores Nunca han existido procedimientos de este tipo y no se esperan)</t>
  </si>
  <si>
    <t>Actividad 3.8</t>
  </si>
  <si>
    <t>Asistir a las visitas de inspección que se hagan a la oficina encargada de la Hacienda Municipal (Que sólo es 1 de la auditoría Superior del Estado) Artículo 21 del Reglamento del Gobierno y la Administración Pública Municipal</t>
  </si>
  <si>
    <t>Actividad 3.9</t>
  </si>
  <si>
    <t>Informar a la sociedad de sus actividades, a través de la forma y mecanismos que establezcan los ordenamientos municipales (Siendo éste sólo 1 que e el INFORME DE GOBIERNO en el que la Sindicatura es la responsable principalmente de cuidar que el mismo se realice en tiempo y forma legales.)</t>
  </si>
  <si>
    <r>
      <rPr>
        <b/>
        <sz val="11"/>
        <color rgb="FF000000"/>
        <rFont val="Arial"/>
        <family val="2"/>
      </rPr>
      <t>P</t>
    </r>
    <r>
      <rPr>
        <sz val="11"/>
        <color rgb="FF000000"/>
        <rFont val="Arial"/>
        <family val="2"/>
      </rPr>
      <t xml:space="preserve"> : Programado  /  </t>
    </r>
    <r>
      <rPr>
        <b/>
        <sz val="11"/>
        <color rgb="FF000000"/>
        <rFont val="Arial"/>
        <family val="2"/>
      </rPr>
      <t>E</t>
    </r>
    <r>
      <rPr>
        <sz val="11"/>
        <color rgb="FF000000"/>
        <rFont val="Arial"/>
        <family val="2"/>
      </rPr>
      <t>: Ejecutado</t>
    </r>
  </si>
  <si>
    <t>SEMAFORO DE CUMPLIMIENTO DE LOS PROYECTOS  y DE LA DIRECCION</t>
  </si>
  <si>
    <t>Avance en tiempo</t>
  </si>
  <si>
    <t>Avance  relativo</t>
  </si>
  <si>
    <t>Avances limitado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</si>
</sst>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_-[$€-2]* #,##0.00_-;\-[$€-2]* #,##0.00_-;_-[$€-2]* &quot;-&quot;??_-"/>
  </numFmts>
  <fonts count="4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b/>
      <sz val="18"/>
      <color theme="1"/>
      <name val="Calibri"/>
      <family val="2"/>
      <scheme val="minor"/>
    </font>
    <font>
      <b/>
      <sz val="14"/>
      <color theme="1"/>
      <name val="Calibri"/>
      <family val="2"/>
      <scheme val="minor"/>
    </font>
    <font>
      <sz val="11"/>
      <color theme="2" tint="-0.249977111117893"/>
      <name val="Calibri"/>
      <family val="2"/>
      <scheme val="minor"/>
    </font>
    <font>
      <b/>
      <sz val="11"/>
      <name val="Calibri"/>
      <family val="2"/>
      <scheme val="minor"/>
    </font>
    <font>
      <sz val="11"/>
      <name val="Calibri"/>
      <family val="2"/>
      <scheme val="minor"/>
    </font>
    <font>
      <b/>
      <sz val="12"/>
      <color theme="1"/>
      <name val="Calibri"/>
      <family val="2"/>
      <scheme val="minor"/>
    </font>
    <font>
      <sz val="9"/>
      <color rgb="FF000000"/>
      <name val="Calibri"/>
      <family val="2"/>
      <scheme val="minor"/>
    </font>
    <font>
      <sz val="12"/>
      <color theme="0"/>
      <name val="Calibri"/>
      <family val="2"/>
      <scheme val="minor"/>
    </font>
    <font>
      <sz val="12"/>
      <name val="Calibri"/>
      <family val="2"/>
      <scheme val="minor"/>
    </font>
    <font>
      <sz val="10"/>
      <color theme="1"/>
      <name val="Calibri"/>
      <family val="2"/>
      <scheme val="minor"/>
    </font>
    <font>
      <sz val="9"/>
      <color theme="1"/>
      <name val="Calibri"/>
      <family val="2"/>
      <scheme val="minor"/>
    </font>
    <font>
      <sz val="9"/>
      <color theme="7" tint="-0.249977111117893"/>
      <name val="Calibri"/>
      <family val="2"/>
      <scheme val="minor"/>
    </font>
    <font>
      <b/>
      <sz val="9"/>
      <color theme="1"/>
      <name val="Calibri"/>
      <family val="2"/>
      <scheme val="minor"/>
    </font>
    <font>
      <b/>
      <sz val="10"/>
      <color theme="0"/>
      <name val="Calibri"/>
      <family val="2"/>
      <scheme val="minor"/>
    </font>
    <font>
      <sz val="10"/>
      <name val="Arial"/>
      <family val="2"/>
    </font>
    <font>
      <b/>
      <sz val="9"/>
      <color theme="0"/>
      <name val="Arial"/>
      <family val="2"/>
    </font>
    <font>
      <b/>
      <sz val="14"/>
      <color theme="0"/>
      <name val="Calibri"/>
      <family val="2"/>
      <scheme val="minor"/>
    </font>
    <font>
      <b/>
      <sz val="12"/>
      <color theme="0"/>
      <name val="Calibri"/>
      <family val="2"/>
      <scheme val="minor"/>
    </font>
    <font>
      <b/>
      <sz val="11"/>
      <color theme="1"/>
      <name val="Arial"/>
      <family val="2"/>
    </font>
    <font>
      <b/>
      <sz val="9"/>
      <color rgb="FF000000"/>
      <name val="Arial"/>
      <family val="2"/>
    </font>
    <font>
      <sz val="12"/>
      <name val="Arial"/>
      <family val="2"/>
    </font>
    <font>
      <sz val="9"/>
      <color theme="1"/>
      <name val="Arial"/>
      <family val="2"/>
    </font>
    <font>
      <b/>
      <sz val="10"/>
      <color theme="0"/>
      <name val="Californian FB"/>
      <family val="1"/>
    </font>
    <font>
      <b/>
      <sz val="12"/>
      <color rgb="FFFF0000"/>
      <name val="Calibri"/>
      <family val="2"/>
      <scheme val="minor"/>
    </font>
    <font>
      <sz val="9"/>
      <name val="Arial"/>
      <family val="2"/>
    </font>
    <font>
      <b/>
      <sz val="11"/>
      <color theme="0"/>
      <name val="Arial"/>
      <family val="2"/>
    </font>
    <font>
      <sz val="9"/>
      <color theme="0"/>
      <name val="Arial"/>
      <family val="2"/>
    </font>
    <font>
      <b/>
      <sz val="10"/>
      <color theme="0"/>
      <name val="Arial"/>
      <family val="2"/>
    </font>
    <font>
      <b/>
      <sz val="11"/>
      <color rgb="FF000000"/>
      <name val="Arial"/>
      <family val="2"/>
    </font>
    <font>
      <sz val="9"/>
      <color rgb="FF000000"/>
      <name val="Arial"/>
      <family val="2"/>
    </font>
    <font>
      <b/>
      <sz val="12"/>
      <name val="Arial"/>
      <family val="2"/>
    </font>
    <font>
      <sz val="14"/>
      <color theme="1"/>
      <name val="Arial"/>
      <family val="2"/>
    </font>
    <font>
      <b/>
      <sz val="12"/>
      <color rgb="FFFF0000"/>
      <name val="Arial"/>
      <family val="2"/>
    </font>
    <font>
      <b/>
      <sz val="11"/>
      <color rgb="FFFF0000"/>
      <name val="Arial"/>
      <family val="2"/>
    </font>
    <font>
      <sz val="11"/>
      <color rgb="FF000000"/>
      <name val="Calibri"/>
      <family val="2"/>
      <scheme val="minor"/>
    </font>
    <font>
      <b/>
      <sz val="9"/>
      <color rgb="FF000000"/>
      <name val="Calibri"/>
      <family val="2"/>
      <scheme val="minor"/>
    </font>
    <font>
      <sz val="9"/>
      <color rgb="FFFF0000"/>
      <name val="Arial"/>
      <family val="2"/>
    </font>
    <font>
      <sz val="14"/>
      <name val="Arial"/>
      <family val="2"/>
    </font>
    <font>
      <sz val="11"/>
      <color rgb="FF000000"/>
      <name val="Arial"/>
      <family val="2"/>
    </font>
    <font>
      <b/>
      <sz val="11"/>
      <name val="Arial"/>
      <family val="2"/>
    </font>
    <font>
      <u/>
      <sz val="11"/>
      <color theme="10"/>
      <name val="Calibri"/>
      <family val="2"/>
      <scheme val="minor"/>
    </font>
  </fonts>
  <fills count="20">
    <fill>
      <patternFill patternType="none"/>
    </fill>
    <fill>
      <patternFill patternType="gray125"/>
    </fill>
    <fill>
      <patternFill patternType="solid">
        <fgColor theme="0" tint="-0.14999847407452621"/>
        <bgColor indexed="64"/>
      </patternFill>
    </fill>
    <fill>
      <patternFill patternType="solid">
        <fgColor rgb="FFE0E0E0"/>
        <bgColor indexed="64"/>
      </patternFill>
    </fill>
    <fill>
      <patternFill patternType="solid">
        <fgColor theme="0" tint="-0.249977111117893"/>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rgb="FF008000"/>
        <bgColor indexed="64"/>
      </patternFill>
    </fill>
    <fill>
      <patternFill patternType="solid">
        <fgColor rgb="FFFF0000"/>
        <bgColor indexed="64"/>
      </patternFill>
    </fill>
    <fill>
      <patternFill patternType="solid">
        <fgColor rgb="FFEE9CA8"/>
        <bgColor indexed="64"/>
      </patternFill>
    </fill>
    <fill>
      <patternFill patternType="solid">
        <fgColor theme="1" tint="0.499984740745262"/>
        <bgColor indexed="64"/>
      </patternFill>
    </fill>
    <fill>
      <patternFill patternType="solid">
        <fgColor theme="2" tint="-0.499984740745262"/>
        <bgColor indexed="64"/>
      </patternFill>
    </fill>
    <fill>
      <patternFill patternType="solid">
        <fgColor theme="0" tint="-0.34998626667073579"/>
        <bgColor indexed="64"/>
      </patternFill>
    </fill>
    <fill>
      <patternFill patternType="solid">
        <fgColor rgb="FFFFFFFF"/>
        <bgColor indexed="64"/>
      </patternFill>
    </fill>
    <fill>
      <patternFill patternType="solid">
        <fgColor rgb="FFE41C21"/>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2"/>
        <bgColor indexed="64"/>
      </patternFill>
    </fill>
    <fill>
      <patternFill patternType="solid">
        <fgColor theme="7" tint="0.79998168889431442"/>
        <bgColor indexed="64"/>
      </patternFill>
    </fill>
  </fills>
  <borders count="38">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indexed="64"/>
      </top>
      <bottom/>
      <diagonal/>
    </border>
    <border>
      <left/>
      <right/>
      <top/>
      <bottom style="thin">
        <color theme="0" tint="-0.499984740745262"/>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style="thin">
        <color theme="0" tint="-0.499984740745262"/>
      </top>
      <bottom/>
      <diagonal/>
    </border>
    <border>
      <left/>
      <right/>
      <top style="thin">
        <color theme="0" tint="-0.24994659260841701"/>
      </top>
      <bottom style="thin">
        <color theme="0" tint="-0.24994659260841701"/>
      </bottom>
      <diagonal/>
    </border>
    <border>
      <left/>
      <right style="thin">
        <color theme="0" tint="-0.34998626667073579"/>
      </right>
      <top style="thin">
        <color auto="1"/>
      </top>
      <bottom/>
      <diagonal/>
    </border>
    <border>
      <left style="thin">
        <color theme="0" tint="-0.34998626667073579"/>
      </left>
      <right style="thin">
        <color theme="0" tint="-0.14990691854609822"/>
      </right>
      <top style="thin">
        <color theme="0" tint="-0.34998626667073579"/>
      </top>
      <bottom style="thin">
        <color theme="0" tint="-0.34998626667073579"/>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right style="thin">
        <color theme="0" tint="-0.34998626667073579"/>
      </right>
      <top/>
      <bottom/>
      <diagonal/>
    </border>
    <border>
      <left/>
      <right style="thin">
        <color theme="0" tint="-0.14993743705557422"/>
      </right>
      <top style="thin">
        <color theme="0" tint="-0.14990691854609822"/>
      </top>
      <bottom/>
      <diagonal/>
    </border>
    <border>
      <left/>
      <right style="thin">
        <color theme="0" tint="-0.14990691854609822"/>
      </right>
      <top style="thin">
        <color theme="0" tint="-0.34998626667073579"/>
      </top>
      <bottom style="thin">
        <color theme="0" tint="-0.34998626667073579"/>
      </bottom>
      <diagonal/>
    </border>
    <border>
      <left/>
      <right/>
      <top/>
      <bottom style="thin">
        <color theme="0" tint="-0.14996795556505021"/>
      </bottom>
      <diagonal/>
    </border>
    <border>
      <left/>
      <right/>
      <top style="thin">
        <color theme="0" tint="-0.24994659260841701"/>
      </top>
      <bottom style="thin">
        <color theme="0" tint="-0.14996795556505021"/>
      </bottom>
      <diagonal/>
    </border>
    <border>
      <left/>
      <right style="thin">
        <color theme="0" tint="-0.14993743705557422"/>
      </right>
      <top/>
      <bottom/>
      <diagonal/>
    </border>
    <border>
      <left/>
      <right style="thin">
        <color theme="0" tint="-0.34998626667073579"/>
      </right>
      <top style="thin">
        <color theme="0" tint="-0.34998626667073579"/>
      </top>
      <bottom style="thin">
        <color theme="0" tint="-0.34998626667073579"/>
      </bottom>
      <diagonal/>
    </border>
    <border>
      <left style="thin">
        <color theme="0" tint="-0.14996795556505021"/>
      </left>
      <right/>
      <top style="thin">
        <color theme="0" tint="-0.14996795556505021"/>
      </top>
      <bottom style="thin">
        <color theme="0" tint="-0.24994659260841701"/>
      </bottom>
      <diagonal/>
    </border>
    <border>
      <left/>
      <right/>
      <top style="thin">
        <color theme="0" tint="-0.14996795556505021"/>
      </top>
      <bottom style="thin">
        <color theme="0" tint="-0.24994659260841701"/>
      </bottom>
      <diagonal/>
    </border>
    <border>
      <left/>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7">
    <xf numFmtId="0" fontId="0"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20" fillId="0" borderId="0"/>
    <xf numFmtId="165" fontId="20" fillId="0" borderId="0" applyFont="0" applyFill="0" applyBorder="0" applyAlignment="0" applyProtection="0"/>
    <xf numFmtId="0" fontId="46" fillId="0" borderId="0" applyNumberFormat="0" applyFill="0" applyBorder="0" applyAlignment="0" applyProtection="0"/>
  </cellStyleXfs>
  <cellXfs count="190">
    <xf numFmtId="0" fontId="0" fillId="0" borderId="0" xfId="0"/>
    <xf numFmtId="0" fontId="1" fillId="0" borderId="0" xfId="2" applyAlignment="1">
      <alignment horizontal="center" vertical="center"/>
    </xf>
    <xf numFmtId="0" fontId="1" fillId="0" borderId="0" xfId="2" applyAlignment="1">
      <alignment vertical="center"/>
    </xf>
    <xf numFmtId="0" fontId="1" fillId="0" borderId="0" xfId="2"/>
    <xf numFmtId="0" fontId="5" fillId="0" borderId="0" xfId="2" applyFont="1" applyFill="1" applyAlignment="1">
      <alignment horizontal="center" vertical="center" wrapText="1"/>
    </xf>
    <xf numFmtId="0" fontId="3" fillId="0" borderId="0" xfId="2" applyFont="1" applyFill="1" applyAlignment="1">
      <alignment horizontal="center" vertical="center" wrapText="1"/>
    </xf>
    <xf numFmtId="0" fontId="6" fillId="2" borderId="0" xfId="2" applyFont="1" applyFill="1" applyAlignment="1">
      <alignment horizontal="left" vertical="center"/>
    </xf>
    <xf numFmtId="0" fontId="6" fillId="0" borderId="0" xfId="2" applyFont="1" applyAlignment="1">
      <alignment horizontal="left" vertical="center"/>
    </xf>
    <xf numFmtId="0" fontId="3" fillId="0" borderId="0" xfId="2" applyFont="1" applyAlignment="1">
      <alignment vertical="center"/>
    </xf>
    <xf numFmtId="0" fontId="5" fillId="0" borderId="0" xfId="2" applyFont="1" applyAlignment="1">
      <alignment horizontal="left" vertical="center" wrapText="1"/>
    </xf>
    <xf numFmtId="0" fontId="5" fillId="0" borderId="0" xfId="2" applyFont="1" applyAlignment="1">
      <alignment vertical="center"/>
    </xf>
    <xf numFmtId="0" fontId="6" fillId="3" borderId="0" xfId="2" applyFont="1" applyFill="1" applyAlignment="1">
      <alignment horizontal="left" vertical="center"/>
    </xf>
    <xf numFmtId="0" fontId="3" fillId="0" borderId="0" xfId="2" applyFont="1" applyAlignment="1">
      <alignment horizontal="left" vertical="center"/>
    </xf>
    <xf numFmtId="0" fontId="1" fillId="0" borderId="0" xfId="2" applyAlignment="1">
      <alignment horizontal="left" vertical="center"/>
    </xf>
    <xf numFmtId="0" fontId="5" fillId="0" borderId="0" xfId="2" applyFont="1" applyAlignment="1">
      <alignment horizontal="left" vertical="center"/>
    </xf>
    <xf numFmtId="0" fontId="7" fillId="3" borderId="0" xfId="2" applyFont="1" applyFill="1" applyAlignment="1">
      <alignment horizontal="left" vertical="center" wrapText="1"/>
    </xf>
    <xf numFmtId="0" fontId="8" fillId="3" borderId="0" xfId="2" applyFont="1" applyFill="1" applyAlignment="1">
      <alignment horizontal="center"/>
    </xf>
    <xf numFmtId="0" fontId="9" fillId="3" borderId="0" xfId="2" applyFont="1" applyFill="1" applyAlignment="1">
      <alignment horizontal="center"/>
    </xf>
    <xf numFmtId="0" fontId="3" fillId="0" borderId="0" xfId="2" applyFont="1" applyAlignment="1">
      <alignment horizontal="right" vertical="center"/>
    </xf>
    <xf numFmtId="0" fontId="1" fillId="0" borderId="0" xfId="2" applyAlignment="1">
      <alignment horizontal="left"/>
    </xf>
    <xf numFmtId="0" fontId="7" fillId="4" borderId="1" xfId="2" applyFont="1" applyFill="1" applyBorder="1" applyAlignment="1">
      <alignment horizontal="center" vertical="center" wrapText="1"/>
    </xf>
    <xf numFmtId="0" fontId="7" fillId="4" borderId="2" xfId="2" applyFont="1" applyFill="1" applyBorder="1" applyAlignment="1">
      <alignment horizontal="center" vertical="center" wrapText="1"/>
    </xf>
    <xf numFmtId="0" fontId="7" fillId="5" borderId="0" xfId="2" applyFont="1" applyFill="1" applyBorder="1" applyAlignment="1">
      <alignment wrapText="1"/>
    </xf>
    <xf numFmtId="0" fontId="1" fillId="0" borderId="0" xfId="2" applyAlignment="1">
      <alignment horizontal="center"/>
    </xf>
    <xf numFmtId="0" fontId="3" fillId="6" borderId="3" xfId="2" applyFont="1" applyFill="1" applyBorder="1" applyAlignment="1">
      <alignment horizontal="center" vertical="center"/>
    </xf>
    <xf numFmtId="0" fontId="1" fillId="0" borderId="0" xfId="2" applyBorder="1"/>
    <xf numFmtId="0" fontId="1" fillId="5" borderId="0" xfId="2" applyFill="1"/>
    <xf numFmtId="0" fontId="3" fillId="7" borderId="3" xfId="2" applyFont="1" applyFill="1" applyBorder="1" applyAlignment="1">
      <alignment horizontal="left" vertical="center" wrapText="1"/>
    </xf>
    <xf numFmtId="2" fontId="4" fillId="8" borderId="4" xfId="2" applyNumberFormat="1" applyFont="1" applyFill="1" applyBorder="1" applyAlignment="1">
      <alignment horizontal="center" vertical="center"/>
    </xf>
    <xf numFmtId="0" fontId="10" fillId="7" borderId="4" xfId="2" applyFont="1" applyFill="1" applyBorder="1" applyAlignment="1">
      <alignment horizontal="center" vertical="center"/>
    </xf>
    <xf numFmtId="0" fontId="4" fillId="8" borderId="4" xfId="2" applyFont="1" applyFill="1" applyBorder="1" applyAlignment="1">
      <alignment horizontal="center" vertical="center"/>
    </xf>
    <xf numFmtId="0" fontId="11" fillId="6" borderId="0" xfId="2" applyFont="1" applyFill="1" applyBorder="1" applyAlignment="1">
      <alignment horizontal="center" vertical="center" wrapText="1"/>
    </xf>
    <xf numFmtId="0" fontId="1" fillId="0" borderId="0" xfId="2" applyAlignment="1">
      <alignment horizontal="left" vertical="center" indent="4"/>
    </xf>
    <xf numFmtId="0" fontId="12" fillId="5" borderId="5" xfId="0" applyFont="1" applyFill="1" applyBorder="1" applyAlignment="1">
      <alignment horizontal="left" vertical="center" wrapText="1"/>
    </xf>
    <xf numFmtId="0" fontId="12" fillId="5" borderId="6" xfId="0" applyFont="1" applyFill="1" applyBorder="1" applyAlignment="1">
      <alignment horizontal="left" vertical="center" wrapText="1"/>
    </xf>
    <xf numFmtId="10" fontId="13" fillId="9" borderId="4" xfId="2" applyNumberFormat="1" applyFont="1" applyFill="1" applyBorder="1" applyAlignment="1">
      <alignment horizontal="center" vertical="center"/>
    </xf>
    <xf numFmtId="10" fontId="13" fillId="9" borderId="4" xfId="1" applyNumberFormat="1" applyFont="1" applyFill="1" applyBorder="1" applyAlignment="1">
      <alignment horizontal="center" vertical="center"/>
    </xf>
    <xf numFmtId="10" fontId="14" fillId="7" borderId="4" xfId="1" applyNumberFormat="1" applyFont="1" applyFill="1" applyBorder="1" applyAlignment="1">
      <alignment horizontal="center" vertical="center"/>
    </xf>
    <xf numFmtId="9" fontId="14" fillId="7" borderId="4" xfId="1" applyFont="1" applyFill="1" applyBorder="1" applyAlignment="1">
      <alignment horizontal="center" vertical="center"/>
    </xf>
    <xf numFmtId="0" fontId="1" fillId="5" borderId="0" xfId="2" applyFill="1" applyBorder="1" applyAlignment="1">
      <alignment horizontal="center"/>
    </xf>
    <xf numFmtId="0" fontId="15" fillId="3" borderId="0" xfId="2" applyFont="1" applyFill="1" applyBorder="1" applyAlignment="1">
      <alignment horizontal="center" vertical="center" wrapText="1"/>
    </xf>
    <xf numFmtId="0" fontId="15" fillId="5" borderId="0" xfId="2" applyFont="1" applyFill="1" applyBorder="1" applyAlignment="1">
      <alignment vertical="center" wrapText="1"/>
    </xf>
    <xf numFmtId="0" fontId="12" fillId="10" borderId="5" xfId="0" applyFont="1" applyFill="1" applyBorder="1" applyAlignment="1">
      <alignment horizontal="left" vertical="center" wrapText="1"/>
    </xf>
    <xf numFmtId="0" fontId="16" fillId="10" borderId="6" xfId="0" applyFont="1" applyFill="1" applyBorder="1" applyAlignment="1">
      <alignment horizontal="left" vertical="center" wrapText="1"/>
    </xf>
    <xf numFmtId="9" fontId="13" fillId="8" borderId="4" xfId="1" applyFont="1" applyFill="1" applyBorder="1" applyAlignment="1">
      <alignment horizontal="center" vertical="center"/>
    </xf>
    <xf numFmtId="0" fontId="17" fillId="5" borderId="6" xfId="0" applyFont="1" applyFill="1" applyBorder="1" applyAlignment="1">
      <alignment horizontal="left" vertical="center" wrapText="1"/>
    </xf>
    <xf numFmtId="0" fontId="15" fillId="3" borderId="0" xfId="2" applyFont="1" applyFill="1" applyBorder="1" applyAlignment="1">
      <alignment vertical="top" wrapText="1"/>
    </xf>
    <xf numFmtId="0" fontId="18" fillId="0" borderId="7" xfId="2" applyFont="1" applyBorder="1" applyAlignment="1">
      <alignment vertical="center" wrapText="1"/>
    </xf>
    <xf numFmtId="0" fontId="16" fillId="0" borderId="7" xfId="2" applyFont="1" applyBorder="1" applyAlignment="1">
      <alignment vertical="center" wrapText="1"/>
    </xf>
    <xf numFmtId="0" fontId="15" fillId="0" borderId="0" xfId="2" applyFont="1" applyBorder="1" applyAlignment="1">
      <alignment horizontal="center" vertical="center"/>
    </xf>
    <xf numFmtId="10" fontId="15" fillId="0" borderId="0" xfId="2" applyNumberFormat="1" applyFont="1" applyBorder="1" applyAlignment="1">
      <alignment horizontal="center" vertical="center"/>
    </xf>
    <xf numFmtId="0" fontId="15" fillId="3" borderId="0" xfId="2" applyFont="1" applyFill="1" applyBorder="1" applyAlignment="1">
      <alignment vertical="center" wrapText="1"/>
    </xf>
    <xf numFmtId="0" fontId="18" fillId="0" borderId="0" xfId="2" applyFont="1" applyBorder="1" applyAlignment="1">
      <alignment vertical="center" wrapText="1"/>
    </xf>
    <xf numFmtId="0" fontId="16" fillId="0" borderId="0" xfId="2" applyFont="1" applyBorder="1" applyAlignment="1">
      <alignment vertical="center" wrapText="1"/>
    </xf>
    <xf numFmtId="0" fontId="18" fillId="0" borderId="2" xfId="2" applyFont="1" applyBorder="1" applyAlignment="1">
      <alignment vertical="center" wrapText="1"/>
    </xf>
    <xf numFmtId="0" fontId="16" fillId="0" borderId="2" xfId="2" applyFont="1" applyBorder="1" applyAlignment="1">
      <alignment vertical="center" wrapText="1"/>
    </xf>
    <xf numFmtId="0" fontId="15" fillId="0" borderId="2" xfId="2" applyFont="1" applyBorder="1" applyAlignment="1">
      <alignment horizontal="center" vertical="center"/>
    </xf>
    <xf numFmtId="10" fontId="15" fillId="0" borderId="2" xfId="2" applyNumberFormat="1" applyFont="1" applyBorder="1" applyAlignment="1">
      <alignment horizontal="center" vertical="center"/>
    </xf>
    <xf numFmtId="0" fontId="19" fillId="11" borderId="3" xfId="2" applyFont="1" applyFill="1" applyBorder="1" applyAlignment="1">
      <alignment horizontal="left" vertical="center"/>
    </xf>
    <xf numFmtId="0" fontId="19" fillId="11" borderId="3" xfId="2" applyFont="1" applyFill="1" applyBorder="1" applyAlignment="1">
      <alignment horizontal="center" vertical="center"/>
    </xf>
    <xf numFmtId="10" fontId="19" fillId="12" borderId="3" xfId="2" applyNumberFormat="1" applyFont="1" applyFill="1" applyBorder="1" applyAlignment="1">
      <alignment horizontal="center" vertical="center"/>
    </xf>
    <xf numFmtId="9" fontId="2" fillId="5" borderId="0" xfId="3" applyFont="1" applyFill="1" applyBorder="1" applyAlignment="1">
      <alignment horizontal="center" vertical="center"/>
    </xf>
    <xf numFmtId="0" fontId="15" fillId="0" borderId="0" xfId="2" applyFont="1" applyFill="1" applyBorder="1" applyAlignment="1">
      <alignment vertical="center" wrapText="1"/>
    </xf>
    <xf numFmtId="0" fontId="21" fillId="11" borderId="8" xfId="4" applyFont="1" applyFill="1" applyBorder="1" applyAlignment="1" applyProtection="1">
      <alignment horizontal="left" vertical="center" wrapText="1"/>
      <protection locked="0"/>
    </xf>
    <xf numFmtId="0" fontId="22" fillId="11" borderId="9" xfId="4" applyFont="1" applyFill="1" applyBorder="1" applyAlignment="1" applyProtection="1">
      <alignment horizontal="center" vertical="center" wrapText="1"/>
    </xf>
    <xf numFmtId="0" fontId="22" fillId="11" borderId="10" xfId="4" applyFont="1" applyFill="1" applyBorder="1" applyAlignment="1" applyProtection="1">
      <alignment horizontal="center" vertical="center" wrapText="1"/>
    </xf>
    <xf numFmtId="0" fontId="22" fillId="11" borderId="11" xfId="4" applyFont="1" applyFill="1" applyBorder="1" applyAlignment="1" applyProtection="1">
      <alignment horizontal="center" vertical="center" wrapText="1"/>
    </xf>
    <xf numFmtId="0" fontId="23" fillId="11" borderId="3" xfId="4" applyFont="1" applyFill="1" applyBorder="1" applyAlignment="1" applyProtection="1">
      <alignment horizontal="center" vertical="center" wrapText="1"/>
    </xf>
    <xf numFmtId="0" fontId="23" fillId="11" borderId="9" xfId="4" applyFont="1" applyFill="1" applyBorder="1" applyAlignment="1" applyProtection="1">
      <alignment horizontal="center" vertical="center" wrapText="1"/>
    </xf>
    <xf numFmtId="0" fontId="23" fillId="11" borderId="11" xfId="4" applyFont="1" applyFill="1" applyBorder="1" applyAlignment="1" applyProtection="1">
      <alignment horizontal="center" vertical="center" wrapText="1"/>
    </xf>
    <xf numFmtId="0" fontId="19" fillId="11" borderId="12" xfId="4" applyFont="1" applyFill="1" applyBorder="1" applyAlignment="1" applyProtection="1">
      <alignment horizontal="center" vertical="center" wrapText="1"/>
    </xf>
    <xf numFmtId="0" fontId="19" fillId="11" borderId="12" xfId="4" applyFont="1" applyFill="1" applyBorder="1" applyAlignment="1" applyProtection="1">
      <alignment horizontal="center" vertical="center" wrapText="1"/>
    </xf>
    <xf numFmtId="0" fontId="19" fillId="11" borderId="3" xfId="4" applyFont="1" applyFill="1" applyBorder="1" applyAlignment="1" applyProtection="1">
      <alignment horizontal="center" vertical="center" wrapText="1"/>
    </xf>
    <xf numFmtId="0" fontId="19" fillId="11" borderId="3" xfId="4" applyFont="1" applyFill="1" applyBorder="1" applyAlignment="1" applyProtection="1">
      <alignment horizontal="center" vertical="center" wrapText="1"/>
    </xf>
    <xf numFmtId="0" fontId="19" fillId="11" borderId="9" xfId="4" applyFont="1" applyFill="1" applyBorder="1" applyAlignment="1" applyProtection="1">
      <alignment horizontal="center" vertical="center" wrapText="1"/>
    </xf>
    <xf numFmtId="0" fontId="19" fillId="11" borderId="11" xfId="4" applyFont="1" applyFill="1" applyBorder="1" applyAlignment="1" applyProtection="1">
      <alignment horizontal="center" vertical="center" wrapText="1"/>
    </xf>
    <xf numFmtId="0" fontId="21" fillId="13" borderId="13" xfId="4" applyFont="1" applyFill="1" applyBorder="1" applyAlignment="1" applyProtection="1">
      <alignment horizontal="center" vertical="center" wrapText="1"/>
      <protection locked="0"/>
    </xf>
    <xf numFmtId="0" fontId="24" fillId="0" borderId="7" xfId="4" applyFont="1" applyBorder="1" applyAlignment="1" applyProtection="1">
      <alignment horizontal="left" vertical="center" wrapText="1"/>
      <protection locked="0"/>
    </xf>
    <xf numFmtId="0" fontId="25" fillId="14" borderId="7" xfId="4" applyFont="1" applyFill="1" applyBorder="1" applyAlignment="1">
      <alignment horizontal="center" vertical="center" wrapText="1"/>
    </xf>
    <xf numFmtId="0" fontId="16" fillId="0" borderId="7" xfId="4" applyFont="1" applyBorder="1" applyAlignment="1" applyProtection="1">
      <alignment horizontal="center" vertical="center" wrapText="1" readingOrder="1"/>
      <protection locked="0"/>
    </xf>
    <xf numFmtId="0" fontId="7" fillId="0" borderId="14" xfId="4" applyFont="1" applyBorder="1" applyAlignment="1" applyProtection="1">
      <alignment horizontal="center" vertical="center" wrapText="1" readingOrder="1"/>
      <protection locked="0"/>
    </xf>
    <xf numFmtId="0" fontId="26" fillId="5" borderId="7" xfId="4" applyFont="1" applyFill="1" applyBorder="1" applyAlignment="1" applyProtection="1">
      <alignment horizontal="center" vertical="center" wrapText="1" readingOrder="1"/>
      <protection locked="0"/>
    </xf>
    <xf numFmtId="164" fontId="24" fillId="0" borderId="15" xfId="4" applyNumberFormat="1" applyFont="1" applyBorder="1" applyAlignment="1" applyProtection="1">
      <alignment horizontal="center" vertical="center" wrapText="1" readingOrder="1"/>
      <protection locked="0"/>
    </xf>
    <xf numFmtId="0" fontId="27" fillId="0" borderId="16" xfId="4" applyFont="1" applyBorder="1" applyAlignment="1" applyProtection="1">
      <alignment horizontal="center" vertical="center" wrapText="1" readingOrder="1"/>
      <protection locked="0"/>
    </xf>
    <xf numFmtId="0" fontId="28" fillId="13" borderId="17" xfId="4" applyFont="1" applyFill="1" applyBorder="1" applyAlignment="1" applyProtection="1">
      <alignment horizontal="right" vertical="center" wrapText="1"/>
    </xf>
    <xf numFmtId="0" fontId="21" fillId="13" borderId="0" xfId="4" applyFont="1" applyFill="1" applyBorder="1" applyAlignment="1" applyProtection="1">
      <alignment horizontal="center" vertical="center" wrapText="1"/>
      <protection locked="0"/>
    </xf>
    <xf numFmtId="0" fontId="24" fillId="0" borderId="0" xfId="4" applyFont="1" applyBorder="1" applyAlignment="1" applyProtection="1">
      <alignment horizontal="left" vertical="center" wrapText="1"/>
      <protection locked="0"/>
    </xf>
    <xf numFmtId="0" fontId="25" fillId="14" borderId="0" xfId="4" applyFont="1" applyFill="1" applyBorder="1" applyAlignment="1">
      <alignment horizontal="center" vertical="center" wrapText="1"/>
    </xf>
    <xf numFmtId="0" fontId="16" fillId="0" borderId="0" xfId="4" applyFont="1" applyBorder="1" applyAlignment="1" applyProtection="1">
      <alignment horizontal="center" vertical="center" wrapText="1" readingOrder="1"/>
      <protection locked="0"/>
    </xf>
    <xf numFmtId="0" fontId="26" fillId="5" borderId="0" xfId="4" applyFont="1" applyFill="1" applyBorder="1" applyAlignment="1" applyProtection="1">
      <alignment horizontal="center" vertical="center" wrapText="1" readingOrder="1"/>
      <protection locked="0"/>
    </xf>
    <xf numFmtId="164" fontId="24" fillId="0" borderId="18" xfId="4" applyNumberFormat="1" applyFont="1" applyBorder="1" applyAlignment="1" applyProtection="1">
      <alignment horizontal="center" vertical="center" wrapText="1" readingOrder="1"/>
      <protection locked="0"/>
    </xf>
    <xf numFmtId="2" fontId="29" fillId="0" borderId="14" xfId="4" applyNumberFormat="1" applyFont="1" applyBorder="1" applyAlignment="1" applyProtection="1">
      <alignment horizontal="center" vertical="center" wrapText="1" readingOrder="1"/>
      <protection locked="0"/>
    </xf>
    <xf numFmtId="2" fontId="11" fillId="0" borderId="14" xfId="4" applyNumberFormat="1" applyFont="1" applyBorder="1" applyAlignment="1" applyProtection="1">
      <alignment horizontal="center" vertical="center" wrapText="1" readingOrder="1"/>
      <protection locked="0"/>
    </xf>
    <xf numFmtId="10" fontId="24" fillId="0" borderId="19" xfId="4" applyNumberFormat="1" applyFont="1" applyBorder="1" applyAlignment="1" applyProtection="1">
      <alignment horizontal="center" vertical="center" wrapText="1" readingOrder="1"/>
      <protection locked="0"/>
    </xf>
    <xf numFmtId="0" fontId="30" fillId="5" borderId="20" xfId="4" applyFont="1" applyFill="1" applyBorder="1" applyAlignment="1" applyProtection="1">
      <alignment horizontal="center" vertical="center" wrapText="1" readingOrder="1"/>
      <protection locked="0"/>
    </xf>
    <xf numFmtId="0" fontId="24" fillId="0" borderId="21" xfId="4" applyFont="1" applyBorder="1" applyAlignment="1" applyProtection="1">
      <alignment horizontal="left" vertical="center" wrapText="1"/>
      <protection locked="0"/>
    </xf>
    <xf numFmtId="0" fontId="25" fillId="14" borderId="21" xfId="4" applyFont="1" applyFill="1" applyBorder="1" applyAlignment="1">
      <alignment horizontal="center" vertical="center" wrapText="1"/>
    </xf>
    <xf numFmtId="0" fontId="16" fillId="0" borderId="21" xfId="4" applyFont="1" applyBorder="1" applyAlignment="1" applyProtection="1">
      <alignment horizontal="center" vertical="center" wrapText="1" readingOrder="1"/>
      <protection locked="0"/>
    </xf>
    <xf numFmtId="2" fontId="29" fillId="0" borderId="22" xfId="4" applyNumberFormat="1" applyFont="1" applyBorder="1" applyAlignment="1" applyProtection="1">
      <alignment horizontal="center" vertical="center" wrapText="1" readingOrder="1"/>
      <protection locked="0"/>
    </xf>
    <xf numFmtId="2" fontId="11" fillId="0" borderId="22" xfId="4" applyNumberFormat="1" applyFont="1" applyBorder="1" applyAlignment="1" applyProtection="1">
      <alignment horizontal="center" vertical="center" wrapText="1" readingOrder="1"/>
      <protection locked="0"/>
    </xf>
    <xf numFmtId="0" fontId="26" fillId="5" borderId="21" xfId="4" applyFont="1" applyFill="1" applyBorder="1" applyAlignment="1" applyProtection="1">
      <alignment horizontal="center" vertical="center" wrapText="1" readingOrder="1"/>
      <protection locked="0"/>
    </xf>
    <xf numFmtId="10" fontId="24" fillId="0" borderId="23" xfId="4" applyNumberFormat="1" applyFont="1" applyBorder="1" applyAlignment="1" applyProtection="1">
      <alignment horizontal="center" vertical="center" wrapText="1" readingOrder="1"/>
      <protection locked="0"/>
    </xf>
    <xf numFmtId="0" fontId="30" fillId="5" borderId="24" xfId="4" applyFont="1" applyFill="1" applyBorder="1" applyAlignment="1">
      <alignment horizontal="center" vertical="center" wrapText="1" readingOrder="1"/>
    </xf>
    <xf numFmtId="0" fontId="21" fillId="13" borderId="8" xfId="4" applyFont="1" applyFill="1" applyBorder="1" applyAlignment="1" applyProtection="1">
      <alignment horizontal="center" vertical="center" wrapText="1"/>
      <protection locked="0"/>
    </xf>
    <xf numFmtId="0" fontId="31" fillId="15" borderId="25" xfId="4" applyFont="1" applyFill="1" applyBorder="1" applyAlignment="1">
      <alignment horizontal="center" vertical="center" wrapText="1"/>
    </xf>
    <xf numFmtId="0" fontId="31" fillId="15" borderId="26" xfId="4" applyFont="1" applyFill="1" applyBorder="1" applyAlignment="1">
      <alignment horizontal="center" vertical="center" wrapText="1"/>
    </xf>
    <xf numFmtId="0" fontId="32" fillId="15" borderId="27" xfId="4" applyFont="1" applyFill="1" applyBorder="1" applyAlignment="1">
      <alignment vertical="center" wrapText="1"/>
    </xf>
    <xf numFmtId="0" fontId="33" fillId="15" borderId="28" xfId="4" applyFont="1" applyFill="1" applyBorder="1" applyAlignment="1">
      <alignment horizontal="center" vertical="center" wrapText="1"/>
    </xf>
    <xf numFmtId="0" fontId="33" fillId="15" borderId="28" xfId="4" applyFont="1" applyFill="1" applyBorder="1" applyAlignment="1" applyProtection="1">
      <alignment horizontal="center" vertical="center" wrapText="1" readingOrder="1"/>
      <protection locked="0"/>
    </xf>
    <xf numFmtId="0" fontId="32" fillId="15" borderId="29" xfId="4" applyFont="1" applyFill="1" applyBorder="1" applyAlignment="1" applyProtection="1">
      <alignment horizontal="center" vertical="center" wrapText="1" readingOrder="1"/>
      <protection locked="0"/>
    </xf>
    <xf numFmtId="0" fontId="32" fillId="15" borderId="28" xfId="4" applyFont="1" applyFill="1" applyBorder="1" applyAlignment="1" applyProtection="1">
      <alignment horizontal="center" vertical="center" wrapText="1" readingOrder="1"/>
      <protection locked="0"/>
    </xf>
    <xf numFmtId="0" fontId="34" fillId="16" borderId="30" xfId="4" applyFont="1" applyFill="1" applyBorder="1" applyAlignment="1">
      <alignment horizontal="left" vertical="center" wrapText="1"/>
    </xf>
    <xf numFmtId="0" fontId="34" fillId="16" borderId="31" xfId="4" applyFont="1" applyFill="1" applyBorder="1" applyAlignment="1">
      <alignment horizontal="left" vertical="center" wrapText="1"/>
    </xf>
    <xf numFmtId="0" fontId="34" fillId="16" borderId="32" xfId="4" applyFont="1" applyFill="1" applyBorder="1" applyAlignment="1">
      <alignment horizontal="left" vertical="center" wrapText="1"/>
    </xf>
    <xf numFmtId="0" fontId="35" fillId="16" borderId="4" xfId="4" applyFont="1" applyFill="1" applyBorder="1" applyAlignment="1">
      <alignment horizontal="center" vertical="center" wrapText="1"/>
    </xf>
    <xf numFmtId="0" fontId="30" fillId="16" borderId="4" xfId="4" applyFont="1" applyFill="1" applyBorder="1" applyAlignment="1" applyProtection="1">
      <alignment horizontal="center" vertical="center" wrapText="1" readingOrder="1"/>
      <protection locked="0"/>
    </xf>
    <xf numFmtId="0" fontId="36" fillId="16" borderId="4" xfId="4" applyFont="1" applyFill="1" applyBorder="1" applyAlignment="1" applyProtection="1">
      <alignment horizontal="center" vertical="center" wrapText="1" readingOrder="1"/>
      <protection locked="0"/>
    </xf>
    <xf numFmtId="9" fontId="37" fillId="16" borderId="4" xfId="4" applyNumberFormat="1" applyFont="1" applyFill="1" applyBorder="1" applyAlignment="1" applyProtection="1">
      <alignment horizontal="center" vertical="center" wrapText="1" readingOrder="1"/>
      <protection locked="0"/>
    </xf>
    <xf numFmtId="10" fontId="24" fillId="16" borderId="4" xfId="4" applyNumberFormat="1" applyFont="1" applyFill="1" applyBorder="1" applyAlignment="1" applyProtection="1">
      <alignment horizontal="center" vertical="center" wrapText="1" readingOrder="1"/>
      <protection locked="0"/>
    </xf>
    <xf numFmtId="0" fontId="27" fillId="0" borderId="4" xfId="4" applyFont="1" applyBorder="1" applyAlignment="1" applyProtection="1">
      <alignment horizontal="center" vertical="center" wrapText="1" readingOrder="1"/>
      <protection locked="0"/>
    </xf>
    <xf numFmtId="0" fontId="28" fillId="13" borderId="4" xfId="4" applyFont="1" applyFill="1" applyBorder="1" applyAlignment="1" applyProtection="1">
      <alignment horizontal="right" vertical="center" wrapText="1"/>
    </xf>
    <xf numFmtId="0" fontId="34" fillId="16" borderId="33" xfId="4" applyFont="1" applyFill="1" applyBorder="1" applyAlignment="1">
      <alignment horizontal="left" vertical="center" wrapText="1"/>
    </xf>
    <xf numFmtId="0" fontId="34" fillId="16" borderId="0" xfId="4" applyFont="1" applyFill="1" applyBorder="1" applyAlignment="1">
      <alignment horizontal="left" vertical="center" wrapText="1"/>
    </xf>
    <xf numFmtId="0" fontId="34" fillId="16" borderId="34" xfId="4" applyFont="1" applyFill="1" applyBorder="1" applyAlignment="1">
      <alignment horizontal="left" vertical="center" wrapText="1"/>
    </xf>
    <xf numFmtId="0" fontId="38" fillId="16" borderId="30" xfId="4" applyFont="1" applyFill="1" applyBorder="1" applyAlignment="1" applyProtection="1">
      <alignment horizontal="center" vertical="center" wrapText="1" readingOrder="1"/>
      <protection locked="0"/>
    </xf>
    <xf numFmtId="0" fontId="38" fillId="16" borderId="32" xfId="4" applyFont="1" applyFill="1" applyBorder="1" applyAlignment="1" applyProtection="1">
      <alignment horizontal="center" vertical="center" wrapText="1" readingOrder="1"/>
      <protection locked="0"/>
    </xf>
    <xf numFmtId="10" fontId="39" fillId="16" borderId="4" xfId="4" applyNumberFormat="1" applyFont="1" applyFill="1" applyBorder="1" applyAlignment="1" applyProtection="1">
      <alignment horizontal="center" vertical="center" wrapText="1" readingOrder="1"/>
      <protection locked="0"/>
    </xf>
    <xf numFmtId="0" fontId="30" fillId="5" borderId="4" xfId="4" applyFont="1" applyFill="1" applyBorder="1" applyAlignment="1" applyProtection="1">
      <alignment horizontal="center" vertical="center" wrapText="1" readingOrder="1"/>
      <protection locked="0"/>
    </xf>
    <xf numFmtId="0" fontId="34" fillId="16" borderId="35" xfId="4" applyFont="1" applyFill="1" applyBorder="1" applyAlignment="1">
      <alignment horizontal="left" vertical="center" wrapText="1"/>
    </xf>
    <xf numFmtId="0" fontId="34" fillId="16" borderId="36" xfId="4" applyFont="1" applyFill="1" applyBorder="1" applyAlignment="1">
      <alignment horizontal="left" vertical="center" wrapText="1"/>
    </xf>
    <xf numFmtId="0" fontId="34" fillId="16" borderId="37" xfId="4" applyFont="1" applyFill="1" applyBorder="1" applyAlignment="1">
      <alignment horizontal="left" vertical="center" wrapText="1"/>
    </xf>
    <xf numFmtId="0" fontId="38" fillId="16" borderId="35" xfId="4" applyFont="1" applyFill="1" applyBorder="1" applyAlignment="1" applyProtection="1">
      <alignment horizontal="center" vertical="center" wrapText="1" readingOrder="1"/>
      <protection locked="0"/>
    </xf>
    <xf numFmtId="0" fontId="38" fillId="16" borderId="37" xfId="4" applyFont="1" applyFill="1" applyBorder="1" applyAlignment="1" applyProtection="1">
      <alignment horizontal="center" vertical="center" wrapText="1" readingOrder="1"/>
      <protection locked="0"/>
    </xf>
    <xf numFmtId="0" fontId="30" fillId="5" borderId="4" xfId="4" applyFont="1" applyFill="1" applyBorder="1" applyAlignment="1">
      <alignment horizontal="center" vertical="center" wrapText="1" readingOrder="1"/>
    </xf>
    <xf numFmtId="0" fontId="40" fillId="5" borderId="4" xfId="4" applyFont="1" applyFill="1" applyBorder="1" applyAlignment="1">
      <alignment horizontal="left" vertical="center" wrapText="1"/>
    </xf>
    <xf numFmtId="0" fontId="41" fillId="17" borderId="4" xfId="4" applyFont="1" applyFill="1" applyBorder="1" applyAlignment="1">
      <alignment horizontal="center" vertical="center" wrapText="1"/>
    </xf>
    <xf numFmtId="0" fontId="35" fillId="18" borderId="4" xfId="4" applyFont="1" applyFill="1" applyBorder="1" applyAlignment="1">
      <alignment horizontal="center" vertical="center" wrapText="1"/>
    </xf>
    <xf numFmtId="0" fontId="30" fillId="18" borderId="4" xfId="4" applyFont="1" applyFill="1" applyBorder="1" applyAlignment="1" applyProtection="1">
      <alignment horizontal="center" vertical="center" wrapText="1" readingOrder="1"/>
      <protection locked="0"/>
    </xf>
    <xf numFmtId="0" fontId="1" fillId="0" borderId="30" xfId="2" applyBorder="1" applyAlignment="1">
      <alignment horizontal="center"/>
    </xf>
    <xf numFmtId="0" fontId="1" fillId="0" borderId="32" xfId="2" applyBorder="1" applyAlignment="1">
      <alignment horizontal="center"/>
    </xf>
    <xf numFmtId="0" fontId="41" fillId="5" borderId="4" xfId="4" applyFont="1" applyFill="1" applyBorder="1" applyAlignment="1">
      <alignment horizontal="center" vertical="center" wrapText="1"/>
    </xf>
    <xf numFmtId="0" fontId="42" fillId="5" borderId="4" xfId="4" applyFont="1" applyFill="1" applyBorder="1" applyAlignment="1" applyProtection="1">
      <alignment horizontal="center" vertical="center" wrapText="1" readingOrder="1"/>
      <protection locked="0"/>
    </xf>
    <xf numFmtId="0" fontId="1" fillId="0" borderId="33" xfId="2" applyBorder="1" applyAlignment="1">
      <alignment horizontal="center"/>
    </xf>
    <xf numFmtId="0" fontId="1" fillId="0" borderId="34" xfId="2" applyBorder="1" applyAlignment="1">
      <alignment horizontal="center"/>
    </xf>
    <xf numFmtId="0" fontId="40" fillId="18" borderId="4" xfId="4" applyFont="1" applyFill="1" applyBorder="1" applyAlignment="1">
      <alignment horizontal="left" vertical="center" wrapText="1"/>
    </xf>
    <xf numFmtId="0" fontId="41" fillId="18" borderId="4" xfId="4" applyFont="1" applyFill="1" applyBorder="1" applyAlignment="1">
      <alignment horizontal="center" vertical="center" wrapText="1"/>
    </xf>
    <xf numFmtId="0" fontId="1" fillId="0" borderId="33" xfId="2" applyBorder="1" applyAlignment="1">
      <alignment horizontal="center"/>
    </xf>
    <xf numFmtId="0" fontId="1" fillId="0" borderId="34" xfId="2" applyBorder="1" applyAlignment="1">
      <alignment horizontal="center"/>
    </xf>
    <xf numFmtId="0" fontId="40" fillId="19" borderId="30" xfId="4" applyFont="1" applyFill="1" applyBorder="1" applyAlignment="1">
      <alignment horizontal="left" vertical="center"/>
    </xf>
    <xf numFmtId="0" fontId="40" fillId="19" borderId="32" xfId="4" applyFont="1" applyFill="1" applyBorder="1" applyAlignment="1">
      <alignment horizontal="left" vertical="center"/>
    </xf>
    <xf numFmtId="0" fontId="41" fillId="17" borderId="30" xfId="4" applyFont="1" applyFill="1" applyBorder="1" applyAlignment="1">
      <alignment horizontal="center" vertical="center" wrapText="1"/>
    </xf>
    <xf numFmtId="0" fontId="41" fillId="17" borderId="31" xfId="4" applyFont="1" applyFill="1" applyBorder="1" applyAlignment="1">
      <alignment horizontal="center" vertical="center" wrapText="1"/>
    </xf>
    <xf numFmtId="0" fontId="41" fillId="17" borderId="32" xfId="4" applyFont="1" applyFill="1" applyBorder="1" applyAlignment="1">
      <alignment horizontal="center" vertical="center" wrapText="1"/>
    </xf>
    <xf numFmtId="0" fontId="40" fillId="19" borderId="35" xfId="4" applyFont="1" applyFill="1" applyBorder="1" applyAlignment="1">
      <alignment horizontal="left" vertical="center"/>
    </xf>
    <xf numFmtId="0" fontId="40" fillId="19" borderId="37" xfId="4" applyFont="1" applyFill="1" applyBorder="1" applyAlignment="1">
      <alignment horizontal="left" vertical="center"/>
    </xf>
    <xf numFmtId="0" fontId="41" fillId="17" borderId="35" xfId="4" applyFont="1" applyFill="1" applyBorder="1" applyAlignment="1">
      <alignment horizontal="center" vertical="center" wrapText="1"/>
    </xf>
    <xf numFmtId="0" fontId="41" fillId="17" borderId="36" xfId="4" applyFont="1" applyFill="1" applyBorder="1" applyAlignment="1">
      <alignment horizontal="center" vertical="center" wrapText="1"/>
    </xf>
    <xf numFmtId="0" fontId="41" fillId="17" borderId="37" xfId="4" applyFont="1" applyFill="1" applyBorder="1" applyAlignment="1">
      <alignment horizontal="center" vertical="center" wrapText="1"/>
    </xf>
    <xf numFmtId="0" fontId="33" fillId="13" borderId="13" xfId="4" applyFont="1" applyFill="1" applyBorder="1" applyAlignment="1" applyProtection="1">
      <alignment horizontal="center" vertical="center" wrapText="1"/>
      <protection locked="0"/>
    </xf>
    <xf numFmtId="0" fontId="43" fillId="16" borderId="4" xfId="4" applyFont="1" applyFill="1" applyBorder="1" applyAlignment="1" applyProtection="1">
      <alignment horizontal="center" vertical="center" wrapText="1" readingOrder="1"/>
      <protection locked="0"/>
    </xf>
    <xf numFmtId="0" fontId="33" fillId="13" borderId="0" xfId="4" applyFont="1" applyFill="1" applyBorder="1" applyAlignment="1" applyProtection="1">
      <alignment horizontal="center" vertical="center" wrapText="1"/>
      <protection locked="0"/>
    </xf>
    <xf numFmtId="2" fontId="38" fillId="16" borderId="4" xfId="4" applyNumberFormat="1" applyFont="1" applyFill="1" applyBorder="1" applyAlignment="1" applyProtection="1">
      <alignment horizontal="center" vertical="center" wrapText="1" readingOrder="1"/>
      <protection locked="0"/>
    </xf>
    <xf numFmtId="9" fontId="39" fillId="16" borderId="4" xfId="4" applyNumberFormat="1" applyFont="1" applyFill="1" applyBorder="1" applyAlignment="1" applyProtection="1">
      <alignment horizontal="center" vertical="center" wrapText="1" readingOrder="1"/>
      <protection locked="0"/>
    </xf>
    <xf numFmtId="0" fontId="33" fillId="13" borderId="8" xfId="4" applyFont="1" applyFill="1" applyBorder="1" applyAlignment="1" applyProtection="1">
      <alignment horizontal="center" vertical="center" wrapText="1"/>
      <protection locked="0"/>
    </xf>
    <xf numFmtId="0" fontId="40" fillId="19" borderId="30" xfId="4" applyFont="1" applyFill="1" applyBorder="1" applyAlignment="1">
      <alignment horizontal="left" vertical="center" wrapText="1"/>
    </xf>
    <xf numFmtId="0" fontId="40" fillId="19" borderId="32" xfId="4" applyFont="1" applyFill="1" applyBorder="1" applyAlignment="1">
      <alignment horizontal="left" vertical="center" wrapText="1"/>
    </xf>
    <xf numFmtId="0" fontId="1" fillId="0" borderId="30" xfId="2" applyBorder="1" applyAlignment="1">
      <alignment horizontal="center"/>
    </xf>
    <xf numFmtId="0" fontId="1" fillId="0" borderId="32" xfId="2" applyBorder="1" applyAlignment="1">
      <alignment horizontal="center"/>
    </xf>
    <xf numFmtId="0" fontId="40" fillId="19" borderId="35" xfId="4" applyFont="1" applyFill="1" applyBorder="1" applyAlignment="1">
      <alignment horizontal="left" vertical="center" wrapText="1"/>
    </xf>
    <xf numFmtId="0" fontId="40" fillId="19" borderId="37" xfId="4" applyFont="1" applyFill="1" applyBorder="1" applyAlignment="1">
      <alignment horizontal="left" vertical="center" wrapText="1"/>
    </xf>
    <xf numFmtId="9" fontId="24" fillId="16" borderId="4" xfId="4" applyNumberFormat="1" applyFont="1" applyFill="1" applyBorder="1" applyAlignment="1" applyProtection="1">
      <alignment horizontal="center" vertical="center" wrapText="1" readingOrder="1"/>
      <protection locked="0"/>
    </xf>
    <xf numFmtId="0" fontId="38" fillId="16" borderId="4" xfId="4" applyFont="1" applyFill="1" applyBorder="1" applyAlignment="1" applyProtection="1">
      <alignment horizontal="center" vertical="center" wrapText="1" readingOrder="1"/>
      <protection locked="0"/>
    </xf>
    <xf numFmtId="0" fontId="44" fillId="5" borderId="4" xfId="4" applyFont="1" applyFill="1" applyBorder="1" applyAlignment="1">
      <alignment horizontal="left" vertical="center" wrapText="1"/>
    </xf>
    <xf numFmtId="0" fontId="41" fillId="2" borderId="4" xfId="4" applyFont="1" applyFill="1" applyBorder="1" applyAlignment="1">
      <alignment horizontal="center" vertical="center" wrapText="1"/>
    </xf>
    <xf numFmtId="0" fontId="35" fillId="2" borderId="4" xfId="4" applyFont="1" applyFill="1" applyBorder="1" applyAlignment="1">
      <alignment horizontal="center" vertical="center" wrapText="1"/>
    </xf>
    <xf numFmtId="0" fontId="30" fillId="2" borderId="4" xfId="4" applyFont="1" applyFill="1" applyBorder="1" applyAlignment="1" applyProtection="1">
      <alignment horizontal="center" vertical="center" wrapText="1" readingOrder="1"/>
      <protection locked="0"/>
    </xf>
    <xf numFmtId="0" fontId="44" fillId="2" borderId="4" xfId="4" applyFont="1" applyFill="1" applyBorder="1" applyAlignment="1">
      <alignment horizontal="left" vertical="center" wrapText="1"/>
    </xf>
    <xf numFmtId="0" fontId="44" fillId="19" borderId="4" xfId="4" applyFont="1" applyFill="1" applyBorder="1" applyAlignment="1">
      <alignment horizontal="left" vertical="center"/>
    </xf>
    <xf numFmtId="0" fontId="21" fillId="5" borderId="0" xfId="4" applyFont="1" applyFill="1" applyBorder="1" applyAlignment="1" applyProtection="1">
      <alignment horizontal="center" vertical="center" wrapText="1"/>
      <protection locked="0"/>
    </xf>
    <xf numFmtId="0" fontId="35" fillId="5" borderId="0" xfId="4" applyFont="1" applyFill="1" applyBorder="1" applyAlignment="1">
      <alignment horizontal="left" vertical="center" wrapText="1"/>
    </xf>
    <xf numFmtId="0" fontId="35" fillId="14" borderId="0" xfId="4" applyFont="1" applyFill="1" applyBorder="1" applyAlignment="1">
      <alignment horizontal="left" vertical="center" wrapText="1"/>
    </xf>
    <xf numFmtId="0" fontId="30" fillId="5" borderId="0" xfId="4" applyFont="1" applyFill="1" applyBorder="1" applyAlignment="1" applyProtection="1">
      <alignment horizontal="center" vertical="center" wrapText="1" readingOrder="1"/>
      <protection locked="0"/>
    </xf>
    <xf numFmtId="9" fontId="24" fillId="0" borderId="0" xfId="4" applyNumberFormat="1" applyFont="1" applyBorder="1" applyAlignment="1" applyProtection="1">
      <alignment horizontal="center" vertical="center" wrapText="1" readingOrder="1"/>
      <protection locked="0"/>
    </xf>
    <xf numFmtId="0" fontId="44" fillId="5" borderId="0" xfId="4" applyFont="1" applyFill="1" applyBorder="1" applyAlignment="1">
      <alignment horizontal="left" vertical="center"/>
    </xf>
    <xf numFmtId="0" fontId="25" fillId="2" borderId="0" xfId="4" applyFont="1" applyFill="1" applyBorder="1" applyAlignment="1">
      <alignment horizontal="center" vertical="center"/>
    </xf>
    <xf numFmtId="0" fontId="31" fillId="8" borderId="0" xfId="4" applyFont="1" applyFill="1" applyBorder="1" applyAlignment="1">
      <alignment horizontal="center" vertical="center" wrapText="1"/>
    </xf>
    <xf numFmtId="0" fontId="45" fillId="7" borderId="0" xfId="4" applyFont="1" applyFill="1" applyBorder="1" applyAlignment="1">
      <alignment horizontal="center" vertical="center" wrapText="1"/>
    </xf>
    <xf numFmtId="0" fontId="31" fillId="9" borderId="0" xfId="4" applyFont="1" applyFill="1" applyBorder="1" applyAlignment="1">
      <alignment horizontal="center" vertical="center" wrapText="1"/>
    </xf>
    <xf numFmtId="0" fontId="1" fillId="5" borderId="0" xfId="2" applyFill="1" applyAlignment="1">
      <alignment horizontal="center" vertical="center"/>
    </xf>
    <xf numFmtId="0" fontId="1" fillId="5" borderId="0" xfId="2" applyFill="1" applyAlignment="1">
      <alignment vertical="center"/>
    </xf>
  </cellXfs>
  <cellStyles count="7">
    <cellStyle name="Euro" xfId="5"/>
    <cellStyle name="Hipervínculo 2" xfId="6"/>
    <cellStyle name="Normal" xfId="0" builtinId="0"/>
    <cellStyle name="Normal 2" xfId="4"/>
    <cellStyle name="Normal 2 2" xfId="2"/>
    <cellStyle name="Porcentaje" xfId="1" builtinId="5"/>
    <cellStyle name="Porcentaj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17731654110322"/>
          <c:y val="0.2088079615048119"/>
          <c:w val="0.65390309863689577"/>
          <c:h val="0.67521216097987746"/>
        </c:manualLayout>
      </c:layout>
      <c:barChart>
        <c:barDir val="col"/>
        <c:grouping val="clustered"/>
        <c:varyColors val="0"/>
        <c:ser>
          <c:idx val="0"/>
          <c:order val="0"/>
          <c:spPr>
            <a:solidFill>
              <a:srgbClr val="008000"/>
            </a:solidFill>
          </c:spPr>
          <c:invertIfNegative val="0"/>
          <c:dPt>
            <c:idx val="0"/>
            <c:invertIfNegative val="0"/>
            <c:bubble3D val="0"/>
            <c:spPr>
              <a:solidFill>
                <a:srgbClr val="FFC000"/>
              </a:solidFill>
            </c:spPr>
            <c:extLst xmlns:c16r2="http://schemas.microsoft.com/office/drawing/2015/06/chart">
              <c:ext xmlns:c16="http://schemas.microsoft.com/office/drawing/2014/chart" uri="{C3380CC4-5D6E-409C-BE32-E72D297353CC}">
                <c16:uniqueId val="{00000001-3227-4215-95C2-51C44258AD43}"/>
              </c:ext>
            </c:extLst>
          </c:dPt>
          <c:dPt>
            <c:idx val="1"/>
            <c:invertIfNegative val="0"/>
            <c:bubble3D val="0"/>
            <c:extLst xmlns:c16r2="http://schemas.microsoft.com/office/drawing/2015/06/chart">
              <c:ext xmlns:c16="http://schemas.microsoft.com/office/drawing/2014/chart" uri="{C3380CC4-5D6E-409C-BE32-E72D297353CC}">
                <c16:uniqueId val="{00000003-3227-4215-95C2-51C44258AD43}"/>
              </c:ext>
            </c:extLst>
          </c:dPt>
          <c:dLbls>
            <c:showLegendKey val="0"/>
            <c:showVal val="1"/>
            <c:showCatName val="0"/>
            <c:showSerName val="0"/>
            <c:showPercent val="0"/>
            <c:showBubbleSize val="0"/>
            <c:showLeaderLines val="0"/>
          </c:dLbls>
          <c:val>
            <c:numRef>
              <c:f>'SUSTENTO INDICADOR'!$J$17:$J$19</c:f>
              <c:numCache>
                <c:formatCode>0%</c:formatCode>
                <c:ptCount val="3"/>
                <c:pt idx="0">
                  <c:v>0.19600000000000001</c:v>
                </c:pt>
                <c:pt idx="1">
                  <c:v>0.81</c:v>
                </c:pt>
                <c:pt idx="2">
                  <c:v>0.85</c:v>
                </c:pt>
              </c:numCache>
            </c:numRef>
          </c:val>
          <c:extLst xmlns:c16r2="http://schemas.microsoft.com/office/drawing/2015/06/chart">
            <c:ext xmlns:c16="http://schemas.microsoft.com/office/drawing/2014/chart" uri="{C3380CC4-5D6E-409C-BE32-E72D297353CC}">
              <c16:uniqueId val="{00000005-3227-4215-95C2-51C44258AD43}"/>
            </c:ext>
          </c:extLst>
        </c:ser>
        <c:dLbls>
          <c:showLegendKey val="0"/>
          <c:showVal val="0"/>
          <c:showCatName val="0"/>
          <c:showSerName val="0"/>
          <c:showPercent val="0"/>
          <c:showBubbleSize val="0"/>
        </c:dLbls>
        <c:gapWidth val="150"/>
        <c:axId val="145575936"/>
        <c:axId val="145577472"/>
      </c:barChart>
      <c:catAx>
        <c:axId val="145575936"/>
        <c:scaling>
          <c:orientation val="minMax"/>
        </c:scaling>
        <c:delete val="0"/>
        <c:axPos val="b"/>
        <c:majorTickMark val="out"/>
        <c:minorTickMark val="none"/>
        <c:tickLblPos val="nextTo"/>
        <c:crossAx val="145577472"/>
        <c:crosses val="autoZero"/>
        <c:auto val="1"/>
        <c:lblAlgn val="ctr"/>
        <c:lblOffset val="100"/>
        <c:noMultiLvlLbl val="0"/>
      </c:catAx>
      <c:valAx>
        <c:axId val="145577472"/>
        <c:scaling>
          <c:orientation val="minMax"/>
        </c:scaling>
        <c:delete val="0"/>
        <c:axPos val="l"/>
        <c:majorGridlines/>
        <c:numFmt formatCode="0%" sourceLinked="1"/>
        <c:majorTickMark val="out"/>
        <c:minorTickMark val="none"/>
        <c:tickLblPos val="nextTo"/>
        <c:crossAx val="145575936"/>
        <c:crosses val="autoZero"/>
        <c:crossBetween val="between"/>
      </c:valAx>
    </c:plotArea>
    <c:legend>
      <c:legendPos val="r"/>
      <c:layout/>
      <c:overlay val="0"/>
      <c:txPr>
        <a:bodyPr/>
        <a:lstStyle/>
        <a:p>
          <a:pPr rtl="0">
            <a:defRPr/>
          </a:pPr>
          <a:endParaRPr lang="es-ES"/>
        </a:p>
      </c:txPr>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161925</xdr:colOff>
      <xdr:row>4</xdr:row>
      <xdr:rowOff>133350</xdr:rowOff>
    </xdr:from>
    <xdr:to>
      <xdr:col>16</xdr:col>
      <xdr:colOff>76199</xdr:colOff>
      <xdr:row>25</xdr:row>
      <xdr:rowOff>152400</xdr:rowOff>
    </xdr:to>
    <xdr:sp macro="" textlink="">
      <xdr:nvSpPr>
        <xdr:cNvPr id="2" name="1 Rectángulo">
          <a:extLst>
            <a:ext uri="{FF2B5EF4-FFF2-40B4-BE49-F238E27FC236}">
              <a16:creationId xmlns:a16="http://schemas.microsoft.com/office/drawing/2014/main" xmlns="" id="{00000000-0008-0000-0500-000002000000}"/>
            </a:ext>
          </a:extLst>
        </xdr:cNvPr>
        <xdr:cNvSpPr/>
      </xdr:nvSpPr>
      <xdr:spPr>
        <a:xfrm>
          <a:off x="161925" y="2076450"/>
          <a:ext cx="13944599" cy="8362950"/>
        </a:xfrm>
        <a:prstGeom prst="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s-MX" sz="1100"/>
        </a:p>
      </xdr:txBody>
    </xdr:sp>
    <xdr:clientData/>
  </xdr:twoCellAnchor>
  <xdr:twoCellAnchor editAs="oneCell">
    <xdr:from>
      <xdr:col>1</xdr:col>
      <xdr:colOff>28574</xdr:colOff>
      <xdr:row>0</xdr:row>
      <xdr:rowOff>142875</xdr:rowOff>
    </xdr:from>
    <xdr:to>
      <xdr:col>15</xdr:col>
      <xdr:colOff>476249</xdr:colOff>
      <xdr:row>1</xdr:row>
      <xdr:rowOff>68036</xdr:rowOff>
    </xdr:to>
    <xdr:pic>
      <xdr:nvPicPr>
        <xdr:cNvPr id="3" name="2 Imagen">
          <a:extLst>
            <a:ext uri="{FF2B5EF4-FFF2-40B4-BE49-F238E27FC236}">
              <a16:creationId xmlns:a16="http://schemas.microsoft.com/office/drawing/2014/main" xmlns="" id="{00000000-0008-0000-0500-000007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721"/>
        <a:stretch/>
      </xdr:blipFill>
      <xdr:spPr>
        <a:xfrm>
          <a:off x="228599" y="142875"/>
          <a:ext cx="13439775" cy="953861"/>
        </a:xfrm>
        <a:prstGeom prst="rect">
          <a:avLst/>
        </a:prstGeom>
      </xdr:spPr>
    </xdr:pic>
    <xdr:clientData/>
  </xdr:twoCellAnchor>
  <xdr:twoCellAnchor editAs="oneCell">
    <xdr:from>
      <xdr:col>15</xdr:col>
      <xdr:colOff>136070</xdr:colOff>
      <xdr:row>0</xdr:row>
      <xdr:rowOff>161926</xdr:rowOff>
    </xdr:from>
    <xdr:to>
      <xdr:col>16</xdr:col>
      <xdr:colOff>7286</xdr:colOff>
      <xdr:row>0</xdr:row>
      <xdr:rowOff>979714</xdr:rowOff>
    </xdr:to>
    <xdr:pic>
      <xdr:nvPicPr>
        <xdr:cNvPr id="4" name="3 Imagen">
          <a:extLst>
            <a:ext uri="{FF2B5EF4-FFF2-40B4-BE49-F238E27FC236}">
              <a16:creationId xmlns:a16="http://schemas.microsoft.com/office/drawing/2014/main" xmlns="" id="{00000000-0008-0000-0500-000008000000}"/>
            </a:ext>
          </a:extLst>
        </xdr:cNvPr>
        <xdr:cNvPicPr>
          <a:picLocks noChangeAspect="1"/>
        </xdr:cNvPicPr>
      </xdr:nvPicPr>
      <xdr:blipFill rotWithShape="1">
        <a:blip xmlns:r="http://schemas.openxmlformats.org/officeDocument/2006/relationships" r:embed="rId2" cstate="print"/>
        <a:srcRect l="23952" t="17859" r="67890" b="64468"/>
        <a:stretch/>
      </xdr:blipFill>
      <xdr:spPr>
        <a:xfrm>
          <a:off x="13328195" y="161926"/>
          <a:ext cx="709416" cy="817788"/>
        </a:xfrm>
        <a:prstGeom prst="rect">
          <a:avLst/>
        </a:prstGeom>
      </xdr:spPr>
    </xdr:pic>
    <xdr:clientData/>
  </xdr:twoCellAnchor>
  <xdr:twoCellAnchor>
    <xdr:from>
      <xdr:col>10</xdr:col>
      <xdr:colOff>761999</xdr:colOff>
      <xdr:row>18</xdr:row>
      <xdr:rowOff>676274</xdr:rowOff>
    </xdr:from>
    <xdr:to>
      <xdr:col>15</xdr:col>
      <xdr:colOff>816428</xdr:colOff>
      <xdr:row>23</xdr:row>
      <xdr:rowOff>670831</xdr:rowOff>
    </xdr:to>
    <xdr:graphicFrame macro="">
      <xdr:nvGraphicFramePr>
        <xdr:cNvPr id="5" name="4 Gráfico">
          <a:extLst>
            <a:ext uri="{FF2B5EF4-FFF2-40B4-BE49-F238E27FC236}">
              <a16:creationId xmlns:a16="http://schemas.microsoft.com/office/drawing/2014/main" xmlns=""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0.14286</cdr:x>
      <cdr:y>0.03621</cdr:y>
    </cdr:from>
    <cdr:to>
      <cdr:x>0.79592</cdr:x>
      <cdr:y>0.1503</cdr:y>
    </cdr:to>
    <cdr:sp macro="" textlink="">
      <cdr:nvSpPr>
        <cdr:cNvPr id="2" name="1 CuadroTexto"/>
        <cdr:cNvSpPr txBox="1"/>
      </cdr:nvSpPr>
      <cdr:spPr>
        <a:xfrm xmlns:a="http://schemas.openxmlformats.org/drawingml/2006/main">
          <a:off x="571501" y="99333"/>
          <a:ext cx="2612571" cy="31296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MX" sz="1200" b="1">
              <a:latin typeface="Arial" pitchFamily="34" charset="0"/>
              <a:cs typeface="Arial" pitchFamily="34" charset="0"/>
            </a:rPr>
            <a:t>Avance en Proyectos y Dirección</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sparencia/Desktop/SUBIR%20JUAN%20CESAR/SINDICATURA%20%202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LANEACION%20DIRECCIONES%20MUNICIPIO%20IXTLAHUACAN%20DE%20LOS%20MEMBRILLOS/1%20%20Pp%20ESTADO%20DE%20DERECHO%20Y%20SEGURIDAD/11%20%20SINDICATURA/IXTLA/Netza/POA%202020/iF13%20SEGUNDO%20semestre%20%20201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LANEACION%20DIRECCIONES%20MUNICIPIO%20IXTLAHUACAN%20DE%20LOS%20MEMBRILLOS/1%20%20Pp%20ESTADO%20DE%20DERECHO%20Y%20SEGURIDAD/11%20%20SINDICATURA/IXTLA/Netza/POA%202020/ARCHIVO%20PARA%20APOYO%20LLENADO/SAMAPA/iF13%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MIR GENERL DEL PMDyG"/>
      <sheetName val="Pp1 MIR  EDSP"/>
      <sheetName val="Listas"/>
      <sheetName val="Base"/>
      <sheetName val="SUSTENTO INDICADOR"/>
      <sheetName val="Hoja5"/>
    </sheetNames>
    <sheetDataSet>
      <sheetData sheetId="0"/>
      <sheetData sheetId="1"/>
      <sheetData sheetId="2"/>
      <sheetData sheetId="3">
        <row r="3">
          <cell r="B3" t="str">
            <v>Acatic</v>
          </cell>
          <cell r="D3" t="str">
            <v>Subsidios sujetos a reglas de operación</v>
          </cell>
          <cell r="F3" t="str">
            <v>Gobierno</v>
          </cell>
          <cell r="U3" t="str">
            <v>Eficacia</v>
          </cell>
          <cell r="V3" t="str">
            <v>Estratégico</v>
          </cell>
          <cell r="Y3" t="str">
            <v>Mensual</v>
          </cell>
        </row>
        <row r="4">
          <cell r="B4" t="str">
            <v>Acatlán de Juárez</v>
          </cell>
          <cell r="D4" t="str">
            <v>Otros subsidios</v>
          </cell>
          <cell r="F4" t="str">
            <v>Desarrollo_Social</v>
          </cell>
          <cell r="U4" t="str">
            <v>Eficiencia</v>
          </cell>
          <cell r="V4" t="str">
            <v>Gestión</v>
          </cell>
          <cell r="Y4" t="str">
            <v>Bimestral</v>
          </cell>
        </row>
        <row r="5">
          <cell r="B5" t="str">
            <v>Ahualulco de Mercado</v>
          </cell>
          <cell r="D5" t="str">
            <v>Prestación de servicios públicos</v>
          </cell>
          <cell r="F5" t="str">
            <v>Desarrollo_Económico</v>
          </cell>
          <cell r="U5" t="str">
            <v>Economía</v>
          </cell>
          <cell r="Y5" t="str">
            <v>Trimestral</v>
          </cell>
        </row>
        <row r="6">
          <cell r="B6" t="str">
            <v>Amacueca</v>
          </cell>
          <cell r="D6" t="str">
            <v>Provisión de bienes públicos</v>
          </cell>
          <cell r="F6" t="str">
            <v>Otros</v>
          </cell>
          <cell r="U6" t="str">
            <v>Calidad</v>
          </cell>
          <cell r="Y6" t="str">
            <v>Semestral</v>
          </cell>
        </row>
        <row r="7">
          <cell r="B7" t="str">
            <v>Amatitán</v>
          </cell>
          <cell r="D7" t="str">
            <v>Planeación, Seguimiento y Evaluación de políticas Públicas</v>
          </cell>
          <cell r="Y7" t="str">
            <v>Anual</v>
          </cell>
        </row>
        <row r="8">
          <cell r="B8" t="str">
            <v>Ameca</v>
          </cell>
          <cell r="D8" t="str">
            <v>Promoción y fomento</v>
          </cell>
          <cell r="Y8" t="str">
            <v>Bianual</v>
          </cell>
        </row>
        <row r="9">
          <cell r="B9" t="str">
            <v>San Juanito de Escobedo</v>
          </cell>
          <cell r="D9" t="str">
            <v>Regulación y Supervisión</v>
          </cell>
          <cell r="Y9" t="str">
            <v>Bienal</v>
          </cell>
        </row>
        <row r="10">
          <cell r="B10" t="str">
            <v>Arandas</v>
          </cell>
          <cell r="D10" t="str">
            <v>Específicos</v>
          </cell>
          <cell r="Y10" t="str">
            <v>Periodo</v>
          </cell>
        </row>
        <row r="11">
          <cell r="B11" t="str">
            <v>El Arenal</v>
          </cell>
          <cell r="D11" t="str">
            <v>Proyectos de Inversión</v>
          </cell>
        </row>
        <row r="12">
          <cell r="B12" t="str">
            <v>Atemajac de Brizuela</v>
          </cell>
          <cell r="D12" t="str">
            <v>Apoyo al Proceso Presupuestario y para Mejorar la Eficiencia Institucional</v>
          </cell>
        </row>
        <row r="13">
          <cell r="B13" t="str">
            <v>Atengo</v>
          </cell>
          <cell r="D13" t="str">
            <v>Apoyo a la Función Pública y al Mejoramiento de la Gestión</v>
          </cell>
        </row>
        <row r="14">
          <cell r="B14" t="str">
            <v>Atenguillo</v>
          </cell>
          <cell r="D14" t="str">
            <v>Operaciones Ajenas</v>
          </cell>
        </row>
        <row r="15">
          <cell r="B15" t="str">
            <v>Atotonilco el Alto</v>
          </cell>
          <cell r="D15" t="str">
            <v>Obligaciones de Cumplimiento de Resolución Jurisdiccional</v>
          </cell>
        </row>
        <row r="16">
          <cell r="B16" t="str">
            <v>Atoyac</v>
          </cell>
          <cell r="D16" t="str">
            <v>Desastres Naturales</v>
          </cell>
        </row>
        <row r="17">
          <cell r="B17" t="str">
            <v>Autlán de Navarro</v>
          </cell>
          <cell r="D17" t="str">
            <v>Pensiones y Jubilaciones.</v>
          </cell>
        </row>
        <row r="18">
          <cell r="B18" t="str">
            <v>Ayotlán</v>
          </cell>
          <cell r="D18" t="str">
            <v>Aportaciones a la Seguiridad Social</v>
          </cell>
        </row>
        <row r="19">
          <cell r="B19" t="str">
            <v>Ayutla</v>
          </cell>
        </row>
        <row r="20">
          <cell r="B20" t="str">
            <v>La Barca</v>
          </cell>
        </row>
        <row r="21">
          <cell r="B21" t="str">
            <v>Bolaños</v>
          </cell>
        </row>
        <row r="22">
          <cell r="B22" t="str">
            <v>Cabo Corrientes</v>
          </cell>
        </row>
        <row r="23">
          <cell r="B23" t="str">
            <v>Casimiro Castillo</v>
          </cell>
        </row>
        <row r="24">
          <cell r="B24" t="str">
            <v>Cihuatlán</v>
          </cell>
        </row>
        <row r="25">
          <cell r="B25" t="str">
            <v>Zapotlán el Grande</v>
          </cell>
        </row>
        <row r="26">
          <cell r="B26" t="str">
            <v>Cocula</v>
          </cell>
        </row>
        <row r="27">
          <cell r="B27" t="str">
            <v>Colotlán</v>
          </cell>
        </row>
        <row r="28">
          <cell r="B28" t="str">
            <v>Concepción de Buenos Aires</v>
          </cell>
        </row>
        <row r="29">
          <cell r="B29" t="str">
            <v>Cuautitlán de García Barragán</v>
          </cell>
        </row>
        <row r="30">
          <cell r="B30" t="str">
            <v>Cuautla</v>
          </cell>
        </row>
        <row r="31">
          <cell r="B31" t="str">
            <v>Cuquío</v>
          </cell>
        </row>
        <row r="32">
          <cell r="B32" t="str">
            <v>Chapala</v>
          </cell>
        </row>
        <row r="33">
          <cell r="B33" t="str">
            <v>Chimaltitán</v>
          </cell>
        </row>
        <row r="34">
          <cell r="B34" t="str">
            <v>Chiquilistlán</v>
          </cell>
        </row>
        <row r="35">
          <cell r="B35" t="str">
            <v>Degollado</v>
          </cell>
        </row>
        <row r="36">
          <cell r="B36" t="str">
            <v>Ejutla</v>
          </cell>
        </row>
        <row r="37">
          <cell r="B37" t="str">
            <v>Encarnación de Díaz</v>
          </cell>
        </row>
        <row r="38">
          <cell r="B38" t="str">
            <v>Etzatlán</v>
          </cell>
        </row>
        <row r="39">
          <cell r="B39" t="str">
            <v>El Grullo</v>
          </cell>
        </row>
        <row r="40">
          <cell r="B40" t="str">
            <v>Guachinango</v>
          </cell>
        </row>
        <row r="41">
          <cell r="B41" t="str">
            <v>Guadalajara</v>
          </cell>
        </row>
        <row r="42">
          <cell r="B42" t="str">
            <v>Hostotipaquillo</v>
          </cell>
        </row>
        <row r="43">
          <cell r="B43" t="str">
            <v>Huejúcar</v>
          </cell>
        </row>
        <row r="44">
          <cell r="B44" t="str">
            <v>Huejuquilla el Alto</v>
          </cell>
        </row>
        <row r="45">
          <cell r="B45" t="str">
            <v>La Huerta</v>
          </cell>
        </row>
        <row r="46">
          <cell r="B46" t="str">
            <v>Ixtlahuacán de los Membrillos</v>
          </cell>
        </row>
        <row r="47">
          <cell r="B47" t="str">
            <v>Ixtlahuacán del Río</v>
          </cell>
        </row>
        <row r="48">
          <cell r="B48" t="str">
            <v>Jalostotitlán</v>
          </cell>
        </row>
        <row r="49">
          <cell r="B49" t="str">
            <v>Jamay</v>
          </cell>
        </row>
        <row r="50">
          <cell r="B50" t="str">
            <v>Jesús María</v>
          </cell>
        </row>
        <row r="51">
          <cell r="B51" t="str">
            <v>Jilotlán de los Dolores</v>
          </cell>
        </row>
        <row r="52">
          <cell r="B52" t="str">
            <v>Jocotepec</v>
          </cell>
        </row>
        <row r="53">
          <cell r="B53" t="str">
            <v>Juanacatlán</v>
          </cell>
        </row>
        <row r="54">
          <cell r="B54" t="str">
            <v>Juchitlán</v>
          </cell>
        </row>
        <row r="55">
          <cell r="B55" t="str">
            <v>Lagos de Moreno</v>
          </cell>
        </row>
        <row r="56">
          <cell r="B56" t="str">
            <v>El Limón</v>
          </cell>
        </row>
        <row r="57">
          <cell r="B57" t="str">
            <v>Magdalena</v>
          </cell>
        </row>
        <row r="58">
          <cell r="B58" t="str">
            <v>Santa María del Oro</v>
          </cell>
        </row>
        <row r="59">
          <cell r="B59" t="str">
            <v>La Manzanilla de la Paz</v>
          </cell>
        </row>
        <row r="60">
          <cell r="B60" t="str">
            <v>Mascota</v>
          </cell>
        </row>
        <row r="61">
          <cell r="B61" t="str">
            <v>Mazamitla</v>
          </cell>
        </row>
        <row r="62">
          <cell r="B62" t="str">
            <v>Mexticacán</v>
          </cell>
        </row>
        <row r="63">
          <cell r="B63" t="str">
            <v>Mezquitic</v>
          </cell>
        </row>
        <row r="64">
          <cell r="B64" t="str">
            <v>Mixtlán</v>
          </cell>
        </row>
        <row r="65">
          <cell r="B65" t="str">
            <v>Ocotlán</v>
          </cell>
        </row>
        <row r="66">
          <cell r="B66" t="str">
            <v>Ojuelos de Jalisco</v>
          </cell>
        </row>
        <row r="67">
          <cell r="B67" t="str">
            <v>Pihuamo</v>
          </cell>
        </row>
        <row r="68">
          <cell r="B68" t="str">
            <v>Poncitlán</v>
          </cell>
        </row>
        <row r="69">
          <cell r="B69" t="str">
            <v>Puerto Vallarta</v>
          </cell>
        </row>
        <row r="70">
          <cell r="B70" t="str">
            <v>Villa Purificación</v>
          </cell>
        </row>
        <row r="71">
          <cell r="B71" t="str">
            <v>Quitupan</v>
          </cell>
        </row>
        <row r="72">
          <cell r="B72" t="str">
            <v>El Salto</v>
          </cell>
        </row>
        <row r="73">
          <cell r="B73" t="str">
            <v>San Cristóbal de la Barranca</v>
          </cell>
        </row>
        <row r="74">
          <cell r="B74" t="str">
            <v>San Diego de Alejandría</v>
          </cell>
        </row>
        <row r="75">
          <cell r="B75" t="str">
            <v>San Juan de los Lagos</v>
          </cell>
        </row>
        <row r="76">
          <cell r="B76" t="str">
            <v>San Julián</v>
          </cell>
        </row>
        <row r="77">
          <cell r="B77" t="str">
            <v>San Marcos</v>
          </cell>
        </row>
        <row r="78">
          <cell r="B78" t="str">
            <v>San Martín de Bolaños</v>
          </cell>
        </row>
        <row r="79">
          <cell r="B79" t="str">
            <v>San Martín Hidalgo</v>
          </cell>
        </row>
        <row r="80">
          <cell r="B80" t="str">
            <v>San Miguel el Alto</v>
          </cell>
        </row>
        <row r="81">
          <cell r="B81" t="str">
            <v>Gómez Farías</v>
          </cell>
        </row>
        <row r="82">
          <cell r="B82" t="str">
            <v>San Sebastián del Oeste</v>
          </cell>
        </row>
        <row r="83">
          <cell r="B83" t="str">
            <v>Santa María de los Ángeles</v>
          </cell>
        </row>
        <row r="84">
          <cell r="B84" t="str">
            <v>Sayula</v>
          </cell>
        </row>
        <row r="85">
          <cell r="B85" t="str">
            <v>Tala</v>
          </cell>
        </row>
        <row r="86">
          <cell r="B86" t="str">
            <v>Talpa de Allende</v>
          </cell>
        </row>
        <row r="87">
          <cell r="B87" t="str">
            <v>Tamazula de Gordiano</v>
          </cell>
        </row>
        <row r="88">
          <cell r="B88" t="str">
            <v>Tapalpa</v>
          </cell>
        </row>
        <row r="89">
          <cell r="B89" t="str">
            <v>Tecalitlán</v>
          </cell>
        </row>
        <row r="90">
          <cell r="B90" t="str">
            <v>Tecolotlán</v>
          </cell>
        </row>
        <row r="91">
          <cell r="B91" t="str">
            <v>Techaluta de Montenegro</v>
          </cell>
        </row>
        <row r="92">
          <cell r="B92" t="str">
            <v>Tenamaxtlán</v>
          </cell>
        </row>
        <row r="93">
          <cell r="B93" t="str">
            <v>Teocaltiche</v>
          </cell>
        </row>
        <row r="94">
          <cell r="B94" t="str">
            <v>Teocuitatlán de Corona</v>
          </cell>
        </row>
        <row r="95">
          <cell r="B95" t="str">
            <v>Tepatitlán de Morelos</v>
          </cell>
        </row>
        <row r="96">
          <cell r="B96" t="str">
            <v>Tequila</v>
          </cell>
        </row>
        <row r="97">
          <cell r="B97" t="str">
            <v>Teuchitlán</v>
          </cell>
        </row>
        <row r="98">
          <cell r="B98" t="str">
            <v>Tizapán el Alto</v>
          </cell>
        </row>
        <row r="99">
          <cell r="B99" t="str">
            <v>Tlajomulco de Zúñiga</v>
          </cell>
        </row>
        <row r="100">
          <cell r="B100" t="str">
            <v>Tlaquepaque</v>
          </cell>
        </row>
        <row r="101">
          <cell r="B101" t="str">
            <v>Tolimán</v>
          </cell>
        </row>
        <row r="102">
          <cell r="B102" t="str">
            <v>Tomatlán</v>
          </cell>
        </row>
        <row r="103">
          <cell r="B103" t="str">
            <v>Tonalá</v>
          </cell>
        </row>
        <row r="104">
          <cell r="B104" t="str">
            <v>Tonaya</v>
          </cell>
        </row>
        <row r="105">
          <cell r="B105" t="str">
            <v>Tonila</v>
          </cell>
        </row>
        <row r="106">
          <cell r="B106" t="str">
            <v>Totatiche</v>
          </cell>
        </row>
        <row r="107">
          <cell r="B107" t="str">
            <v>Tototlán</v>
          </cell>
        </row>
        <row r="108">
          <cell r="B108" t="str">
            <v>Tuxcacuesco</v>
          </cell>
        </row>
        <row r="109">
          <cell r="B109" t="str">
            <v>Tuxcueca</v>
          </cell>
        </row>
        <row r="110">
          <cell r="B110" t="str">
            <v>Tuxpan</v>
          </cell>
        </row>
        <row r="111">
          <cell r="B111" t="str">
            <v>Unión de San Antonio</v>
          </cell>
        </row>
        <row r="112">
          <cell r="B112" t="str">
            <v>Unión de Tula</v>
          </cell>
        </row>
        <row r="113">
          <cell r="B113" t="str">
            <v>Valle de Guadalupe</v>
          </cell>
        </row>
        <row r="114">
          <cell r="B114" t="str">
            <v>Valle de Juárez</v>
          </cell>
        </row>
        <row r="115">
          <cell r="B115" t="str">
            <v>San Gabriel</v>
          </cell>
        </row>
        <row r="116">
          <cell r="B116" t="str">
            <v>Villa Corona</v>
          </cell>
        </row>
        <row r="117">
          <cell r="B117" t="str">
            <v>Villa Guerrero</v>
          </cell>
        </row>
        <row r="118">
          <cell r="B118" t="str">
            <v>Villa Hidalgo</v>
          </cell>
        </row>
        <row r="119">
          <cell r="B119" t="str">
            <v>Cañadas de Obregón</v>
          </cell>
        </row>
        <row r="120">
          <cell r="B120" t="str">
            <v>Yahualica de González Gallo</v>
          </cell>
        </row>
        <row r="121">
          <cell r="B121" t="str">
            <v>Zacoalco de Torres</v>
          </cell>
        </row>
        <row r="122">
          <cell r="B122" t="str">
            <v>Zapopan</v>
          </cell>
        </row>
        <row r="123">
          <cell r="B123" t="str">
            <v>Zapotiltic</v>
          </cell>
        </row>
        <row r="124">
          <cell r="B124" t="str">
            <v>Zapotitlán de Vadillo</v>
          </cell>
        </row>
        <row r="125">
          <cell r="B125" t="str">
            <v>Zapotlán del Rey</v>
          </cell>
        </row>
        <row r="126">
          <cell r="B126" t="str">
            <v>Zapotlanejo</v>
          </cell>
        </row>
        <row r="127">
          <cell r="B127" t="str">
            <v>San Ignacio Cerro Gordo</v>
          </cell>
        </row>
      </sheetData>
      <sheetData sheetId="4">
        <row r="1">
          <cell r="C1" t="str">
            <v>Denominación del Programa</v>
          </cell>
          <cell r="E1" t="str">
            <v>Unidad Responsable</v>
          </cell>
        </row>
      </sheetData>
      <sheetData sheetId="5">
        <row r="17">
          <cell r="J17">
            <v>0.19600000000000001</v>
          </cell>
        </row>
        <row r="18">
          <cell r="J18">
            <v>0.81</v>
          </cell>
        </row>
        <row r="19">
          <cell r="J19">
            <v>0.85</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MIR  EDSP"/>
      <sheetName val="MIR DS"/>
      <sheetName val="MIR DE"/>
      <sheetName val="MIR GT"/>
      <sheetName val="SinMatriz"/>
      <sheetName val="Avances EDSP"/>
      <sheetName val="Listas"/>
      <sheetName val="Base"/>
      <sheetName val="Avances DS"/>
      <sheetName val="Avances DE"/>
      <sheetName val="Avances GT"/>
      <sheetName val="Hoja3"/>
    </sheetNames>
    <sheetDataSet>
      <sheetData sheetId="0"/>
      <sheetData sheetId="1"/>
      <sheetData sheetId="2"/>
      <sheetData sheetId="3"/>
      <sheetData sheetId="4"/>
      <sheetData sheetId="5"/>
      <sheetData sheetId="6"/>
      <sheetData sheetId="7">
        <row r="3">
          <cell r="U3" t="str">
            <v>Eficacia</v>
          </cell>
          <cell r="V3" t="str">
            <v>Estratégico</v>
          </cell>
        </row>
        <row r="4">
          <cell r="U4" t="str">
            <v>Eficiencia</v>
          </cell>
          <cell r="V4" t="str">
            <v>Gestión</v>
          </cell>
        </row>
        <row r="5">
          <cell r="U5" t="str">
            <v>Economía</v>
          </cell>
        </row>
        <row r="6">
          <cell r="U6" t="str">
            <v>Calidad</v>
          </cell>
        </row>
      </sheetData>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MIR"/>
      <sheetName val="SinMatriz"/>
      <sheetName val="Avances"/>
      <sheetName val="MIR (2)"/>
      <sheetName val="Listas"/>
      <sheetName val="Base"/>
    </sheetNames>
    <sheetDataSet>
      <sheetData sheetId="0"/>
      <sheetData sheetId="1"/>
      <sheetData sheetId="2"/>
      <sheetData sheetId="3"/>
      <sheetData sheetId="4"/>
      <sheetData sheetId="5">
        <row r="3">
          <cell r="Y3" t="str">
            <v>Mensual</v>
          </cell>
        </row>
        <row r="4">
          <cell r="Y4" t="str">
            <v>Bimestral</v>
          </cell>
        </row>
        <row r="5">
          <cell r="Y5" t="str">
            <v>Trimestral</v>
          </cell>
        </row>
        <row r="6">
          <cell r="Y6" t="str">
            <v>Semestral</v>
          </cell>
        </row>
        <row r="7">
          <cell r="Y7" t="str">
            <v>Anual</v>
          </cell>
        </row>
        <row r="8">
          <cell r="Y8" t="str">
            <v>Bianual</v>
          </cell>
        </row>
        <row r="9">
          <cell r="Y9" t="str">
            <v>Bienal</v>
          </cell>
        </row>
        <row r="10">
          <cell r="Y10" t="str">
            <v>Periodo</v>
          </cell>
        </row>
      </sheetData>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16"/>
  <sheetViews>
    <sheetView showGridLines="0" tabSelected="1" zoomScale="69" zoomScaleNormal="69" workbookViewId="0">
      <selection activeCell="M39" sqref="M39"/>
    </sheetView>
  </sheetViews>
  <sheetFormatPr baseColWidth="10" defaultColWidth="11.42578125" defaultRowHeight="15" x14ac:dyDescent="0.25"/>
  <cols>
    <col min="1" max="1" width="3" style="3" customWidth="1"/>
    <col min="2" max="2" width="14.7109375" style="1" customWidth="1"/>
    <col min="3" max="3" width="30" style="2" customWidth="1"/>
    <col min="4" max="4" width="30.42578125" style="2" customWidth="1"/>
    <col min="5" max="5" width="9.7109375" style="2" customWidth="1"/>
    <col min="6" max="6" width="10" style="2" customWidth="1"/>
    <col min="7" max="9" width="9.7109375" style="3" customWidth="1"/>
    <col min="10" max="10" width="10.7109375" style="3" customWidth="1"/>
    <col min="11" max="11" width="11.5703125" style="3" customWidth="1"/>
    <col min="12" max="12" width="12.85546875" style="3" customWidth="1"/>
    <col min="13" max="13" width="9.28515625" style="3" customWidth="1"/>
    <col min="14" max="14" width="9.42578125" style="3" customWidth="1"/>
    <col min="15" max="15" width="17" style="3" customWidth="1"/>
    <col min="16" max="16" width="12.5703125" style="3" customWidth="1"/>
    <col min="17" max="17" width="8" style="3" customWidth="1"/>
    <col min="18" max="18" width="14.42578125" style="3" customWidth="1"/>
    <col min="19" max="19" width="14.7109375" style="3" customWidth="1"/>
    <col min="20" max="20" width="15.5703125" style="3" customWidth="1"/>
    <col min="21" max="16384" width="11.42578125" style="3"/>
  </cols>
  <sheetData>
    <row r="1" spans="2:20" ht="81" customHeight="1" x14ac:dyDescent="0.25">
      <c r="P1" s="4"/>
      <c r="R1" s="5"/>
    </row>
    <row r="2" spans="2:20" ht="32.25" customHeight="1" x14ac:dyDescent="0.25">
      <c r="B2" s="6" t="s">
        <v>0</v>
      </c>
      <c r="C2" s="6"/>
      <c r="D2" s="6"/>
      <c r="E2" s="6"/>
      <c r="F2" s="6"/>
      <c r="G2" s="6"/>
      <c r="H2" s="6"/>
      <c r="I2" s="6"/>
      <c r="J2" s="6"/>
      <c r="K2" s="6"/>
      <c r="L2" s="6"/>
      <c r="M2" s="6"/>
      <c r="N2" s="6"/>
      <c r="O2" s="6"/>
      <c r="P2" s="6"/>
      <c r="R2" s="5"/>
    </row>
    <row r="3" spans="2:20" ht="5.25" customHeight="1" x14ac:dyDescent="0.25">
      <c r="B3" s="7"/>
      <c r="C3" s="7"/>
      <c r="D3" s="7"/>
      <c r="E3" s="7"/>
      <c r="F3" s="7"/>
      <c r="G3" s="7"/>
      <c r="H3" s="7"/>
      <c r="I3" s="7"/>
      <c r="J3" s="7"/>
      <c r="K3" s="7"/>
      <c r="L3" s="7"/>
      <c r="M3" s="7"/>
      <c r="N3" s="7"/>
      <c r="O3" s="7"/>
      <c r="P3" s="7"/>
      <c r="R3" s="5"/>
    </row>
    <row r="4" spans="2:20" ht="34.5" customHeight="1" x14ac:dyDescent="0.25">
      <c r="C4" s="8" t="s">
        <v>1</v>
      </c>
      <c r="D4" s="8"/>
      <c r="E4" s="8"/>
      <c r="F4" s="6" t="s">
        <v>2</v>
      </c>
      <c r="G4" s="6"/>
      <c r="H4" s="6"/>
      <c r="I4" s="6"/>
      <c r="J4" s="6"/>
      <c r="K4" s="6"/>
      <c r="L4" s="6"/>
      <c r="M4" s="6"/>
      <c r="N4" s="6"/>
      <c r="O4" s="6"/>
      <c r="P4" s="6"/>
    </row>
    <row r="5" spans="2:20" x14ac:dyDescent="0.25">
      <c r="C5" s="8"/>
      <c r="D5" s="8"/>
      <c r="E5" s="8"/>
    </row>
    <row r="6" spans="2:20" ht="15" customHeight="1" x14ac:dyDescent="0.25">
      <c r="C6" s="9" t="s">
        <v>3</v>
      </c>
      <c r="D6" s="9"/>
      <c r="E6" s="10"/>
      <c r="F6" s="11" t="s">
        <v>4</v>
      </c>
      <c r="G6" s="11"/>
      <c r="H6" s="11"/>
      <c r="I6" s="11"/>
      <c r="J6" s="11"/>
      <c r="K6" s="11"/>
      <c r="L6" s="11"/>
      <c r="M6" s="11"/>
      <c r="N6" s="11"/>
      <c r="O6" s="11"/>
      <c r="P6" s="11"/>
    </row>
    <row r="7" spans="2:20" ht="15" customHeight="1" x14ac:dyDescent="0.25">
      <c r="C7" s="9"/>
      <c r="D7" s="9"/>
      <c r="E7" s="12"/>
      <c r="F7" s="11"/>
      <c r="G7" s="11"/>
      <c r="H7" s="11"/>
      <c r="I7" s="11"/>
      <c r="J7" s="11"/>
      <c r="K7" s="11"/>
      <c r="L7" s="11"/>
      <c r="M7" s="11"/>
      <c r="N7" s="11"/>
      <c r="O7" s="11"/>
      <c r="P7" s="11"/>
    </row>
    <row r="8" spans="2:20" ht="6.75" customHeight="1" x14ac:dyDescent="0.25">
      <c r="C8" s="12"/>
      <c r="D8" s="12"/>
      <c r="E8" s="12"/>
      <c r="F8" s="12"/>
      <c r="G8" s="13"/>
      <c r="H8" s="13"/>
      <c r="I8" s="13"/>
      <c r="J8" s="13"/>
      <c r="K8" s="13"/>
      <c r="L8" s="13"/>
      <c r="M8" s="13"/>
    </row>
    <row r="9" spans="2:20" ht="15" customHeight="1" x14ac:dyDescent="0.25">
      <c r="C9" s="14" t="s">
        <v>5</v>
      </c>
      <c r="D9" s="14"/>
      <c r="E9" s="10"/>
      <c r="F9" s="15" t="s">
        <v>6</v>
      </c>
      <c r="G9" s="15"/>
      <c r="H9" s="15"/>
      <c r="I9" s="15"/>
      <c r="J9" s="15"/>
      <c r="K9" s="15"/>
      <c r="L9" s="15"/>
      <c r="M9" s="15"/>
      <c r="N9" s="15"/>
      <c r="O9" s="15"/>
      <c r="P9" s="15"/>
    </row>
    <row r="10" spans="2:20" x14ac:dyDescent="0.25">
      <c r="C10" s="14"/>
      <c r="D10" s="14"/>
      <c r="E10" s="8"/>
      <c r="F10" s="15"/>
      <c r="G10" s="15"/>
      <c r="H10" s="15"/>
      <c r="I10" s="15"/>
      <c r="J10" s="15"/>
      <c r="K10" s="15"/>
      <c r="L10" s="15"/>
      <c r="M10" s="15"/>
      <c r="N10" s="15"/>
      <c r="O10" s="15"/>
      <c r="P10" s="15"/>
    </row>
    <row r="11" spans="2:20" ht="5.25" customHeight="1" x14ac:dyDescent="0.25">
      <c r="C11" s="8"/>
      <c r="D11" s="8"/>
      <c r="E11" s="8"/>
    </row>
    <row r="12" spans="2:20" x14ac:dyDescent="0.25">
      <c r="F12" s="12" t="s">
        <v>7</v>
      </c>
      <c r="G12" s="16">
        <v>2018</v>
      </c>
      <c r="H12" s="16">
        <v>2019</v>
      </c>
      <c r="I12" s="17">
        <v>2020</v>
      </c>
      <c r="J12" s="16">
        <v>2021</v>
      </c>
    </row>
    <row r="13" spans="2:20" ht="6.75" customHeight="1" x14ac:dyDescent="0.25">
      <c r="F13" s="18"/>
      <c r="G13" s="19"/>
      <c r="H13" s="19"/>
      <c r="I13" s="19"/>
    </row>
    <row r="14" spans="2:20" ht="32.25" customHeight="1" x14ac:dyDescent="0.3">
      <c r="C14" s="20" t="s">
        <v>8</v>
      </c>
      <c r="D14" s="21"/>
      <c r="E14" s="21"/>
      <c r="F14" s="21"/>
      <c r="G14" s="21"/>
      <c r="H14" s="21"/>
      <c r="I14" s="21"/>
      <c r="J14" s="21"/>
      <c r="K14" s="22"/>
      <c r="L14" s="23"/>
      <c r="M14" s="23"/>
      <c r="N14" s="23"/>
      <c r="O14" s="23"/>
      <c r="P14" s="23"/>
    </row>
    <row r="15" spans="2:20" ht="23.25" customHeight="1" x14ac:dyDescent="0.25">
      <c r="C15" s="24" t="s">
        <v>9</v>
      </c>
      <c r="D15" s="24"/>
      <c r="E15" s="24" t="s">
        <v>10</v>
      </c>
      <c r="F15" s="24" t="s">
        <v>11</v>
      </c>
      <c r="G15" s="24" t="s">
        <v>12</v>
      </c>
      <c r="H15" s="24" t="s">
        <v>13</v>
      </c>
      <c r="I15" s="24" t="s">
        <v>14</v>
      </c>
      <c r="J15" s="24" t="s">
        <v>15</v>
      </c>
      <c r="K15" s="25"/>
      <c r="Q15" s="26"/>
      <c r="R15" s="26"/>
      <c r="S15" s="26"/>
      <c r="T15" s="26"/>
    </row>
    <row r="16" spans="2:20" ht="68.25" customHeight="1" x14ac:dyDescent="0.25">
      <c r="C16" s="27" t="s">
        <v>16</v>
      </c>
      <c r="D16" s="27" t="s">
        <v>17</v>
      </c>
      <c r="E16" s="28">
        <v>0.16</v>
      </c>
      <c r="F16" s="28">
        <v>0.34</v>
      </c>
      <c r="G16" s="29">
        <v>0.41</v>
      </c>
      <c r="H16" s="30">
        <v>0.57999999999999996</v>
      </c>
      <c r="I16" s="29">
        <v>0.62</v>
      </c>
      <c r="J16" s="29">
        <v>0.68</v>
      </c>
      <c r="K16" s="25"/>
      <c r="L16" s="31" t="s">
        <v>18</v>
      </c>
      <c r="M16" s="31"/>
      <c r="N16" s="31"/>
      <c r="O16" s="31"/>
      <c r="P16" s="31"/>
      <c r="Q16" s="26"/>
      <c r="R16" s="26"/>
      <c r="S16" s="26"/>
      <c r="T16" s="26"/>
    </row>
    <row r="17" spans="2:20" ht="70.5" customHeight="1" x14ac:dyDescent="0.25">
      <c r="B17" s="32">
        <v>1.1000000000000001</v>
      </c>
      <c r="C17" s="33" t="s">
        <v>19</v>
      </c>
      <c r="D17" s="34" t="s">
        <v>20</v>
      </c>
      <c r="E17" s="35">
        <v>8.9999999999999998E-4</v>
      </c>
      <c r="F17" s="36">
        <v>1.2999999999999999E-3</v>
      </c>
      <c r="G17" s="36">
        <v>1.5E-3</v>
      </c>
      <c r="H17" s="37">
        <v>1.6999999999999999E-3</v>
      </c>
      <c r="I17" s="37">
        <v>1.8E-3</v>
      </c>
      <c r="J17" s="38">
        <v>0.19600000000000001</v>
      </c>
      <c r="K17" s="39"/>
      <c r="L17" s="40" t="s">
        <v>21</v>
      </c>
      <c r="M17" s="40"/>
      <c r="N17" s="40"/>
      <c r="O17" s="40"/>
      <c r="P17" s="40"/>
      <c r="Q17" s="41"/>
      <c r="R17" s="41"/>
      <c r="S17" s="41"/>
      <c r="T17" s="41"/>
    </row>
    <row r="18" spans="2:20" ht="58.5" customHeight="1" x14ac:dyDescent="0.25">
      <c r="B18" s="32">
        <v>1.2</v>
      </c>
      <c r="C18" s="42" t="s">
        <v>22</v>
      </c>
      <c r="D18" s="43" t="s">
        <v>23</v>
      </c>
      <c r="E18" s="44">
        <v>0.16</v>
      </c>
      <c r="F18" s="44">
        <v>0.32</v>
      </c>
      <c r="G18" s="44">
        <v>0.48</v>
      </c>
      <c r="H18" s="44">
        <v>0.54</v>
      </c>
      <c r="I18" s="44">
        <v>0.7</v>
      </c>
      <c r="J18" s="44">
        <v>0.81</v>
      </c>
      <c r="K18" s="39"/>
      <c r="L18" s="40"/>
      <c r="M18" s="40"/>
      <c r="N18" s="40"/>
      <c r="O18" s="40"/>
      <c r="P18" s="40"/>
      <c r="Q18" s="41"/>
      <c r="R18" s="41"/>
      <c r="S18" s="41"/>
      <c r="T18" s="41"/>
    </row>
    <row r="19" spans="2:20" ht="69" customHeight="1" x14ac:dyDescent="0.25">
      <c r="B19" s="32">
        <v>1.3</v>
      </c>
      <c r="C19" s="33" t="s">
        <v>24</v>
      </c>
      <c r="D19" s="45" t="s">
        <v>25</v>
      </c>
      <c r="E19" s="44">
        <v>0.17</v>
      </c>
      <c r="F19" s="44">
        <v>0.33</v>
      </c>
      <c r="G19" s="44">
        <v>0.47</v>
      </c>
      <c r="H19" s="44">
        <v>0.55000000000000004</v>
      </c>
      <c r="I19" s="44">
        <v>0.72</v>
      </c>
      <c r="J19" s="44">
        <v>0.85</v>
      </c>
      <c r="K19" s="39"/>
      <c r="L19" s="46"/>
      <c r="M19" s="46"/>
      <c r="N19" s="46"/>
      <c r="O19" s="46"/>
      <c r="P19" s="46"/>
      <c r="Q19" s="41"/>
      <c r="R19" s="41"/>
      <c r="S19" s="41"/>
      <c r="T19" s="41"/>
    </row>
    <row r="20" spans="2:20" ht="45.75" customHeight="1" x14ac:dyDescent="0.25">
      <c r="B20" s="32"/>
      <c r="C20" s="47"/>
      <c r="D20" s="48"/>
      <c r="E20" s="49"/>
      <c r="F20" s="49"/>
      <c r="G20" s="49"/>
      <c r="H20" s="50"/>
      <c r="I20" s="49"/>
      <c r="J20" s="49"/>
      <c r="K20" s="39"/>
      <c r="L20" s="51"/>
      <c r="M20" s="51"/>
      <c r="N20" s="51"/>
      <c r="O20" s="51"/>
      <c r="P20" s="51"/>
      <c r="Q20" s="41"/>
      <c r="R20" s="41"/>
      <c r="S20" s="41"/>
      <c r="T20" s="41"/>
    </row>
    <row r="21" spans="2:20" ht="32.25" customHeight="1" x14ac:dyDescent="0.25">
      <c r="B21" s="32"/>
      <c r="C21" s="52"/>
      <c r="D21" s="53"/>
      <c r="E21" s="49"/>
      <c r="F21" s="49"/>
      <c r="G21" s="49"/>
      <c r="H21" s="49"/>
      <c r="I21" s="50"/>
      <c r="J21" s="49"/>
      <c r="K21" s="39"/>
      <c r="L21" s="51"/>
      <c r="M21" s="51"/>
      <c r="N21" s="51"/>
      <c r="O21" s="51"/>
      <c r="P21" s="51"/>
      <c r="Q21" s="41"/>
      <c r="R21" s="41"/>
      <c r="S21" s="41"/>
      <c r="T21" s="41"/>
    </row>
    <row r="22" spans="2:20" ht="33" customHeight="1" x14ac:dyDescent="0.25">
      <c r="B22" s="32"/>
      <c r="C22" s="52"/>
      <c r="D22" s="53"/>
      <c r="E22" s="49"/>
      <c r="F22" s="49"/>
      <c r="G22" s="49"/>
      <c r="H22" s="49"/>
      <c r="I22" s="49"/>
      <c r="J22" s="50"/>
      <c r="K22" s="39"/>
      <c r="L22" s="51"/>
      <c r="M22" s="51"/>
      <c r="N22" s="51"/>
      <c r="O22" s="51"/>
      <c r="P22" s="51"/>
      <c r="Q22" s="41"/>
      <c r="R22" s="41"/>
      <c r="S22" s="41"/>
      <c r="T22" s="41"/>
    </row>
    <row r="23" spans="2:20" ht="36.75" customHeight="1" x14ac:dyDescent="0.25">
      <c r="B23" s="32"/>
      <c r="C23" s="52"/>
      <c r="D23" s="53"/>
      <c r="E23" s="49"/>
      <c r="F23" s="49"/>
      <c r="G23" s="49"/>
      <c r="H23" s="49"/>
      <c r="I23" s="50"/>
      <c r="J23" s="49"/>
      <c r="K23" s="39"/>
      <c r="L23" s="51"/>
      <c r="M23" s="51"/>
      <c r="N23" s="51"/>
      <c r="O23" s="51"/>
      <c r="P23" s="51"/>
      <c r="Q23" s="41"/>
      <c r="R23" s="41"/>
      <c r="S23" s="41"/>
      <c r="T23" s="41"/>
    </row>
    <row r="24" spans="2:20" ht="55.5" customHeight="1" x14ac:dyDescent="0.25">
      <c r="B24" s="32"/>
      <c r="C24" s="54"/>
      <c r="D24" s="55"/>
      <c r="E24" s="56"/>
      <c r="F24" s="56"/>
      <c r="G24" s="56"/>
      <c r="H24" s="56"/>
      <c r="I24" s="56"/>
      <c r="J24" s="57"/>
      <c r="K24" s="39"/>
      <c r="L24" s="51"/>
      <c r="M24" s="51"/>
      <c r="N24" s="51"/>
      <c r="O24" s="51"/>
      <c r="P24" s="51"/>
      <c r="Q24" s="41"/>
      <c r="R24" s="41"/>
      <c r="S24" s="41"/>
      <c r="T24" s="41"/>
    </row>
    <row r="25" spans="2:20" ht="23.25" customHeight="1" x14ac:dyDescent="0.25">
      <c r="C25" s="58" t="s">
        <v>26</v>
      </c>
      <c r="D25" s="59"/>
      <c r="E25" s="60">
        <f>SUM(E17:E19)/3</f>
        <v>0.11030000000000001</v>
      </c>
      <c r="F25" s="60">
        <f>SUM(F17:F19)/3</f>
        <v>0.21709999999999999</v>
      </c>
      <c r="G25" s="60">
        <f t="shared" ref="G25:J25" si="0">SUM(G17:G19)/3</f>
        <v>0.31716666666666665</v>
      </c>
      <c r="H25" s="60">
        <f t="shared" si="0"/>
        <v>0.36390000000000006</v>
      </c>
      <c r="I25" s="60">
        <f t="shared" si="0"/>
        <v>0.47393333333333332</v>
      </c>
      <c r="J25" s="60">
        <f t="shared" si="0"/>
        <v>0.61866666666666659</v>
      </c>
      <c r="K25" s="61"/>
      <c r="L25" s="41"/>
      <c r="M25" s="41"/>
      <c r="N25" s="41"/>
      <c r="O25" s="41"/>
      <c r="P25" s="41"/>
      <c r="Q25" s="41"/>
      <c r="R25" s="41"/>
      <c r="S25" s="41"/>
      <c r="T25" s="41"/>
    </row>
    <row r="26" spans="2:20" x14ac:dyDescent="0.25">
      <c r="O26" s="62"/>
    </row>
    <row r="27" spans="2:20" x14ac:dyDescent="0.25">
      <c r="O27" s="62"/>
    </row>
    <row r="28" spans="2:20" ht="47.25" customHeight="1" x14ac:dyDescent="0.25">
      <c r="B28" s="63"/>
      <c r="C28" s="64" t="s">
        <v>27</v>
      </c>
      <c r="D28" s="65"/>
      <c r="E28" s="66"/>
      <c r="F28" s="67" t="s">
        <v>28</v>
      </c>
      <c r="G28" s="67"/>
      <c r="H28" s="68" t="s">
        <v>29</v>
      </c>
      <c r="I28" s="69"/>
      <c r="J28" s="67" t="s">
        <v>30</v>
      </c>
      <c r="K28" s="67"/>
      <c r="L28" s="67"/>
      <c r="M28" s="70" t="s">
        <v>31</v>
      </c>
      <c r="N28" s="70"/>
      <c r="O28" s="71" t="s">
        <v>32</v>
      </c>
      <c r="P28" s="72" t="s">
        <v>33</v>
      </c>
      <c r="Q28" s="72"/>
      <c r="R28" s="73" t="s">
        <v>34</v>
      </c>
      <c r="S28" s="74" t="s">
        <v>35</v>
      </c>
      <c r="T28" s="75"/>
    </row>
    <row r="29" spans="2:20" ht="38.25" customHeight="1" x14ac:dyDescent="0.25">
      <c r="B29" s="76" t="s">
        <v>36</v>
      </c>
      <c r="C29" s="77" t="s">
        <v>16</v>
      </c>
      <c r="D29" s="77"/>
      <c r="E29" s="77"/>
      <c r="F29" s="78" t="s">
        <v>37</v>
      </c>
      <c r="G29" s="78"/>
      <c r="H29" s="78" t="s">
        <v>38</v>
      </c>
      <c r="I29" s="78"/>
      <c r="J29" s="79" t="s">
        <v>39</v>
      </c>
      <c r="K29" s="79"/>
      <c r="L29" s="79"/>
      <c r="M29" s="80">
        <f>0.4*(M34)+0.3*(M54)+0.3*(M66)</f>
        <v>60.3</v>
      </c>
      <c r="N29" s="80"/>
      <c r="O29" s="80">
        <f>0.4*(O34)+0.3*(O54)+0.3*(O66)</f>
        <v>87.399999999999991</v>
      </c>
      <c r="P29" s="81" t="s">
        <v>40</v>
      </c>
      <c r="Q29" s="81"/>
      <c r="R29" s="82">
        <f>M29/O29</f>
        <v>0.68993135011441653</v>
      </c>
      <c r="S29" s="83" t="s">
        <v>41</v>
      </c>
      <c r="T29" s="84" t="s">
        <v>42</v>
      </c>
    </row>
    <row r="30" spans="2:20" ht="30" customHeight="1" x14ac:dyDescent="0.25">
      <c r="B30" s="85"/>
      <c r="C30" s="86"/>
      <c r="D30" s="86"/>
      <c r="E30" s="86"/>
      <c r="F30" s="87"/>
      <c r="G30" s="87"/>
      <c r="H30" s="87"/>
      <c r="I30" s="87"/>
      <c r="J30" s="88"/>
      <c r="K30" s="88"/>
      <c r="L30" s="88"/>
      <c r="M30" s="80"/>
      <c r="N30" s="80"/>
      <c r="O30" s="80"/>
      <c r="P30" s="89"/>
      <c r="Q30" s="89"/>
      <c r="R30" s="90"/>
      <c r="S30" s="83" t="s">
        <v>43</v>
      </c>
      <c r="T30" s="84" t="s">
        <v>44</v>
      </c>
    </row>
    <row r="31" spans="2:20" ht="35.25" customHeight="1" x14ac:dyDescent="0.25">
      <c r="B31" s="85"/>
      <c r="C31" s="86"/>
      <c r="D31" s="86"/>
      <c r="E31" s="86"/>
      <c r="F31" s="87"/>
      <c r="G31" s="87"/>
      <c r="H31" s="87"/>
      <c r="I31" s="87"/>
      <c r="J31" s="88"/>
      <c r="K31" s="88"/>
      <c r="L31" s="88"/>
      <c r="M31" s="91">
        <f>(M36+M56+M68)/3</f>
        <v>3.04927536231884</v>
      </c>
      <c r="N31" s="91"/>
      <c r="O31" s="92">
        <f>(O36+O56+O68)/3</f>
        <v>3.6666666666666665</v>
      </c>
      <c r="P31" s="89"/>
      <c r="Q31" s="89"/>
      <c r="R31" s="93">
        <f>M31/O31</f>
        <v>0.83162055335968366</v>
      </c>
      <c r="S31" s="94" t="s">
        <v>45</v>
      </c>
      <c r="T31" s="84" t="s">
        <v>33</v>
      </c>
    </row>
    <row r="32" spans="2:20" ht="34.5" customHeight="1" x14ac:dyDescent="0.25">
      <c r="B32" s="85"/>
      <c r="C32" s="95"/>
      <c r="D32" s="95"/>
      <c r="E32" s="95"/>
      <c r="F32" s="96"/>
      <c r="G32" s="96"/>
      <c r="H32" s="96"/>
      <c r="I32" s="96"/>
      <c r="J32" s="97"/>
      <c r="K32" s="97"/>
      <c r="L32" s="97"/>
      <c r="M32" s="98"/>
      <c r="N32" s="98"/>
      <c r="O32" s="99"/>
      <c r="P32" s="100"/>
      <c r="Q32" s="100"/>
      <c r="R32" s="101"/>
      <c r="S32" s="102" t="s">
        <v>46</v>
      </c>
      <c r="T32" s="84" t="s">
        <v>47</v>
      </c>
    </row>
    <row r="33" spans="2:20" ht="32.25" customHeight="1" x14ac:dyDescent="0.25">
      <c r="B33" s="103"/>
      <c r="C33" s="104" t="s">
        <v>48</v>
      </c>
      <c r="D33" s="105"/>
      <c r="E33" s="106"/>
      <c r="F33" s="107" t="s">
        <v>49</v>
      </c>
      <c r="G33" s="107" t="s">
        <v>50</v>
      </c>
      <c r="H33" s="108" t="s">
        <v>51</v>
      </c>
      <c r="I33" s="107" t="s">
        <v>52</v>
      </c>
      <c r="J33" s="107" t="s">
        <v>53</v>
      </c>
      <c r="K33" s="107" t="s">
        <v>54</v>
      </c>
      <c r="L33" s="108" t="s">
        <v>55</v>
      </c>
      <c r="M33" s="107" t="s">
        <v>56</v>
      </c>
      <c r="N33" s="107" t="s">
        <v>57</v>
      </c>
      <c r="O33" s="107" t="s">
        <v>58</v>
      </c>
      <c r="P33" s="108" t="s">
        <v>59</v>
      </c>
      <c r="Q33" s="108" t="s">
        <v>60</v>
      </c>
      <c r="R33" s="109"/>
      <c r="S33" s="110"/>
      <c r="T33" s="110"/>
    </row>
    <row r="34" spans="2:20" ht="20.25" customHeight="1" x14ac:dyDescent="0.25">
      <c r="B34" s="76" t="s">
        <v>61</v>
      </c>
      <c r="C34" s="111" t="s">
        <v>19</v>
      </c>
      <c r="D34" s="112"/>
      <c r="E34" s="113"/>
      <c r="F34" s="114" t="s">
        <v>20</v>
      </c>
      <c r="G34" s="114"/>
      <c r="H34" s="114" t="s">
        <v>62</v>
      </c>
      <c r="I34" s="114"/>
      <c r="J34" s="115" t="s">
        <v>63</v>
      </c>
      <c r="K34" s="115"/>
      <c r="L34" s="115"/>
      <c r="M34" s="116">
        <v>9</v>
      </c>
      <c r="N34" s="116"/>
      <c r="O34" s="116">
        <v>46</v>
      </c>
      <c r="P34" s="117" t="s">
        <v>64</v>
      </c>
      <c r="Q34" s="117"/>
      <c r="R34" s="118">
        <f>M34/O34</f>
        <v>0.19565217391304349</v>
      </c>
      <c r="S34" s="119" t="s">
        <v>41</v>
      </c>
      <c r="T34" s="120" t="s">
        <v>42</v>
      </c>
    </row>
    <row r="35" spans="2:20" ht="21" customHeight="1" x14ac:dyDescent="0.25">
      <c r="B35" s="85"/>
      <c r="C35" s="121"/>
      <c r="D35" s="122"/>
      <c r="E35" s="123"/>
      <c r="F35" s="114"/>
      <c r="G35" s="114"/>
      <c r="H35" s="114"/>
      <c r="I35" s="114"/>
      <c r="J35" s="115"/>
      <c r="K35" s="115"/>
      <c r="L35" s="115"/>
      <c r="M35" s="116"/>
      <c r="N35" s="116"/>
      <c r="O35" s="116"/>
      <c r="P35" s="117"/>
      <c r="Q35" s="117"/>
      <c r="R35" s="118"/>
      <c r="S35" s="119" t="s">
        <v>65</v>
      </c>
      <c r="T35" s="120" t="s">
        <v>44</v>
      </c>
    </row>
    <row r="36" spans="2:20" ht="30" customHeight="1" x14ac:dyDescent="0.25">
      <c r="B36" s="85"/>
      <c r="C36" s="121"/>
      <c r="D36" s="122"/>
      <c r="E36" s="123"/>
      <c r="F36" s="114"/>
      <c r="G36" s="114"/>
      <c r="H36" s="114"/>
      <c r="I36" s="114"/>
      <c r="J36" s="115"/>
      <c r="K36" s="115"/>
      <c r="L36" s="115"/>
      <c r="M36" s="124">
        <f>R39+R41+R43+R45+R47</f>
        <v>3</v>
      </c>
      <c r="N36" s="125"/>
      <c r="O36" s="116">
        <f>R38+R40+R42+R44+R46</f>
        <v>3</v>
      </c>
      <c r="P36" s="117"/>
      <c r="Q36" s="117"/>
      <c r="R36" s="126">
        <f>M36/O36</f>
        <v>1</v>
      </c>
      <c r="S36" s="127" t="s">
        <v>45</v>
      </c>
      <c r="T36" s="120" t="s">
        <v>33</v>
      </c>
    </row>
    <row r="37" spans="2:20" ht="27" customHeight="1" x14ac:dyDescent="0.25">
      <c r="B37" s="103"/>
      <c r="C37" s="128"/>
      <c r="D37" s="129"/>
      <c r="E37" s="130"/>
      <c r="F37" s="114"/>
      <c r="G37" s="114"/>
      <c r="H37" s="114"/>
      <c r="I37" s="114"/>
      <c r="J37" s="115"/>
      <c r="K37" s="115"/>
      <c r="L37" s="115"/>
      <c r="M37" s="131"/>
      <c r="N37" s="132"/>
      <c r="O37" s="116"/>
      <c r="P37" s="117"/>
      <c r="Q37" s="117"/>
      <c r="R37" s="126"/>
      <c r="S37" s="133" t="s">
        <v>66</v>
      </c>
      <c r="T37" s="120" t="s">
        <v>47</v>
      </c>
    </row>
    <row r="38" spans="2:20" ht="27" customHeight="1" x14ac:dyDescent="0.25">
      <c r="B38" s="76" t="s">
        <v>67</v>
      </c>
      <c r="C38" s="134" t="s">
        <v>68</v>
      </c>
      <c r="D38" s="134"/>
      <c r="E38" s="135" t="s">
        <v>69</v>
      </c>
      <c r="F38" s="136">
        <v>0</v>
      </c>
      <c r="G38" s="136">
        <v>15</v>
      </c>
      <c r="H38" s="136">
        <v>0</v>
      </c>
      <c r="I38" s="136">
        <v>15</v>
      </c>
      <c r="J38" s="137">
        <v>0</v>
      </c>
      <c r="K38" s="137">
        <v>15</v>
      </c>
      <c r="L38" s="137">
        <v>15</v>
      </c>
      <c r="M38" s="137">
        <v>0</v>
      </c>
      <c r="N38" s="137">
        <v>0</v>
      </c>
      <c r="O38" s="137">
        <v>0</v>
      </c>
      <c r="P38" s="137">
        <v>0</v>
      </c>
      <c r="Q38" s="137">
        <v>0</v>
      </c>
      <c r="R38" s="137">
        <f t="shared" ref="R38:R53" si="1">SUM($F38:$Q38)/100</f>
        <v>0.6</v>
      </c>
      <c r="S38" s="138"/>
      <c r="T38" s="139"/>
    </row>
    <row r="39" spans="2:20" ht="27.75" customHeight="1" x14ac:dyDescent="0.25">
      <c r="B39" s="103"/>
      <c r="C39" s="134"/>
      <c r="D39" s="134"/>
      <c r="E39" s="140" t="s">
        <v>70</v>
      </c>
      <c r="F39" s="141">
        <v>0</v>
      </c>
      <c r="G39" s="141">
        <v>15</v>
      </c>
      <c r="H39" s="141">
        <v>0</v>
      </c>
      <c r="I39" s="141">
        <v>15</v>
      </c>
      <c r="J39" s="141">
        <v>0</v>
      </c>
      <c r="K39" s="141">
        <v>15</v>
      </c>
      <c r="L39" s="141">
        <v>15</v>
      </c>
      <c r="M39" s="141">
        <v>0</v>
      </c>
      <c r="N39" s="141">
        <v>0</v>
      </c>
      <c r="O39" s="141">
        <v>0</v>
      </c>
      <c r="P39" s="141">
        <v>0</v>
      </c>
      <c r="Q39" s="141">
        <v>0</v>
      </c>
      <c r="R39" s="141">
        <f t="shared" si="1"/>
        <v>0.6</v>
      </c>
      <c r="S39" s="142"/>
      <c r="T39" s="143"/>
    </row>
    <row r="40" spans="2:20" ht="39" customHeight="1" x14ac:dyDescent="0.25">
      <c r="B40" s="76" t="s">
        <v>71</v>
      </c>
      <c r="C40" s="144" t="s">
        <v>72</v>
      </c>
      <c r="D40" s="144"/>
      <c r="E40" s="135" t="s">
        <v>69</v>
      </c>
      <c r="F40" s="136">
        <v>0</v>
      </c>
      <c r="G40" s="136">
        <v>15</v>
      </c>
      <c r="H40" s="136">
        <v>0</v>
      </c>
      <c r="I40" s="136">
        <v>15</v>
      </c>
      <c r="J40" s="137">
        <v>0</v>
      </c>
      <c r="K40" s="137">
        <v>15</v>
      </c>
      <c r="L40" s="137">
        <v>15</v>
      </c>
      <c r="M40" s="137">
        <v>0</v>
      </c>
      <c r="N40" s="137">
        <v>0</v>
      </c>
      <c r="O40" s="137">
        <v>0</v>
      </c>
      <c r="P40" s="137">
        <v>0</v>
      </c>
      <c r="Q40" s="137">
        <v>0</v>
      </c>
      <c r="R40" s="137">
        <f t="shared" si="1"/>
        <v>0.6</v>
      </c>
      <c r="S40" s="142"/>
      <c r="T40" s="143"/>
    </row>
    <row r="41" spans="2:20" ht="54.75" customHeight="1" x14ac:dyDescent="0.25">
      <c r="B41" s="103"/>
      <c r="C41" s="144"/>
      <c r="D41" s="144"/>
      <c r="E41" s="140" t="s">
        <v>70</v>
      </c>
      <c r="F41" s="141">
        <v>0</v>
      </c>
      <c r="G41" s="141">
        <v>15</v>
      </c>
      <c r="H41" s="141">
        <v>0</v>
      </c>
      <c r="I41" s="141">
        <v>15</v>
      </c>
      <c r="J41" s="141">
        <v>0</v>
      </c>
      <c r="K41" s="141">
        <v>15</v>
      </c>
      <c r="L41" s="141">
        <v>15</v>
      </c>
      <c r="M41" s="141">
        <v>0</v>
      </c>
      <c r="N41" s="141">
        <v>0</v>
      </c>
      <c r="O41" s="141">
        <v>0</v>
      </c>
      <c r="P41" s="141">
        <v>0</v>
      </c>
      <c r="Q41" s="141">
        <v>0</v>
      </c>
      <c r="R41" s="141">
        <f t="shared" si="1"/>
        <v>0.6</v>
      </c>
      <c r="S41" s="142"/>
      <c r="T41" s="143"/>
    </row>
    <row r="42" spans="2:20" ht="16.5" customHeight="1" x14ac:dyDescent="0.25">
      <c r="B42" s="76" t="s">
        <v>73</v>
      </c>
      <c r="C42" s="134" t="s">
        <v>74</v>
      </c>
      <c r="D42" s="134"/>
      <c r="E42" s="135" t="s">
        <v>69</v>
      </c>
      <c r="F42" s="136">
        <v>0</v>
      </c>
      <c r="G42" s="136">
        <v>15</v>
      </c>
      <c r="H42" s="136">
        <v>0</v>
      </c>
      <c r="I42" s="136">
        <v>15</v>
      </c>
      <c r="J42" s="137">
        <v>0</v>
      </c>
      <c r="K42" s="137">
        <v>15</v>
      </c>
      <c r="L42" s="137">
        <v>15</v>
      </c>
      <c r="M42" s="137">
        <v>0</v>
      </c>
      <c r="N42" s="137">
        <v>0</v>
      </c>
      <c r="O42" s="137">
        <v>0</v>
      </c>
      <c r="P42" s="137">
        <v>0</v>
      </c>
      <c r="Q42" s="137">
        <v>0</v>
      </c>
      <c r="R42" s="137">
        <f t="shared" si="1"/>
        <v>0.6</v>
      </c>
      <c r="S42" s="142"/>
      <c r="T42" s="143"/>
    </row>
    <row r="43" spans="2:20" ht="60" customHeight="1" x14ac:dyDescent="0.25">
      <c r="B43" s="103"/>
      <c r="C43" s="134"/>
      <c r="D43" s="134"/>
      <c r="E43" s="140" t="s">
        <v>70</v>
      </c>
      <c r="F43" s="141">
        <v>0</v>
      </c>
      <c r="G43" s="141">
        <v>15</v>
      </c>
      <c r="H43" s="141">
        <v>0</v>
      </c>
      <c r="I43" s="141">
        <v>15</v>
      </c>
      <c r="J43" s="141">
        <v>0</v>
      </c>
      <c r="K43" s="141">
        <v>15</v>
      </c>
      <c r="L43" s="141">
        <v>15</v>
      </c>
      <c r="M43" s="141">
        <v>0</v>
      </c>
      <c r="N43" s="141">
        <v>0</v>
      </c>
      <c r="O43" s="141">
        <v>0</v>
      </c>
      <c r="P43" s="141">
        <v>0</v>
      </c>
      <c r="Q43" s="141">
        <v>0</v>
      </c>
      <c r="R43" s="141">
        <f t="shared" si="1"/>
        <v>0.6</v>
      </c>
      <c r="S43" s="142"/>
      <c r="T43" s="143"/>
    </row>
    <row r="44" spans="2:20" ht="60" customHeight="1" x14ac:dyDescent="0.25">
      <c r="B44" s="76" t="s">
        <v>75</v>
      </c>
      <c r="C44" s="144" t="s">
        <v>76</v>
      </c>
      <c r="D44" s="144"/>
      <c r="E44" s="135" t="s">
        <v>69</v>
      </c>
      <c r="F44" s="136">
        <v>0</v>
      </c>
      <c r="G44" s="136">
        <v>15</v>
      </c>
      <c r="H44" s="136">
        <v>0</v>
      </c>
      <c r="I44" s="136">
        <v>15</v>
      </c>
      <c r="J44" s="137">
        <v>0</v>
      </c>
      <c r="K44" s="137">
        <v>15</v>
      </c>
      <c r="L44" s="137">
        <v>15</v>
      </c>
      <c r="M44" s="137">
        <v>0</v>
      </c>
      <c r="N44" s="137">
        <v>0</v>
      </c>
      <c r="O44" s="137">
        <v>0</v>
      </c>
      <c r="P44" s="137">
        <v>0</v>
      </c>
      <c r="Q44" s="137">
        <v>0</v>
      </c>
      <c r="R44" s="137">
        <f t="shared" si="1"/>
        <v>0.6</v>
      </c>
      <c r="S44" s="142"/>
      <c r="T44" s="143"/>
    </row>
    <row r="45" spans="2:20" ht="75" customHeight="1" x14ac:dyDescent="0.25">
      <c r="B45" s="103"/>
      <c r="C45" s="144"/>
      <c r="D45" s="144"/>
      <c r="E45" s="140" t="s">
        <v>70</v>
      </c>
      <c r="F45" s="141">
        <v>0</v>
      </c>
      <c r="G45" s="141">
        <v>15</v>
      </c>
      <c r="H45" s="141">
        <v>0</v>
      </c>
      <c r="I45" s="141">
        <v>15</v>
      </c>
      <c r="J45" s="141">
        <v>0</v>
      </c>
      <c r="K45" s="141">
        <v>15</v>
      </c>
      <c r="L45" s="141">
        <v>15</v>
      </c>
      <c r="M45" s="141">
        <v>0</v>
      </c>
      <c r="N45" s="141">
        <v>0</v>
      </c>
      <c r="O45" s="141">
        <v>0</v>
      </c>
      <c r="P45" s="141">
        <v>0</v>
      </c>
      <c r="Q45" s="141">
        <v>0</v>
      </c>
      <c r="R45" s="141">
        <f t="shared" si="1"/>
        <v>0.6</v>
      </c>
      <c r="S45" s="142"/>
      <c r="T45" s="143"/>
    </row>
    <row r="46" spans="2:20" ht="21.75" customHeight="1" x14ac:dyDescent="0.25">
      <c r="B46" s="76" t="s">
        <v>77</v>
      </c>
      <c r="C46" s="134" t="s">
        <v>78</v>
      </c>
      <c r="D46" s="134"/>
      <c r="E46" s="145" t="s">
        <v>69</v>
      </c>
      <c r="F46" s="136">
        <v>0</v>
      </c>
      <c r="G46" s="136">
        <v>15</v>
      </c>
      <c r="H46" s="136">
        <v>0</v>
      </c>
      <c r="I46" s="136">
        <v>15</v>
      </c>
      <c r="J46" s="137">
        <v>0</v>
      </c>
      <c r="K46" s="137">
        <v>15</v>
      </c>
      <c r="L46" s="137">
        <v>15</v>
      </c>
      <c r="M46" s="137">
        <v>0</v>
      </c>
      <c r="N46" s="137">
        <v>0</v>
      </c>
      <c r="O46" s="137">
        <v>0</v>
      </c>
      <c r="P46" s="137">
        <v>0</v>
      </c>
      <c r="Q46" s="137">
        <v>0</v>
      </c>
      <c r="R46" s="137">
        <f t="shared" si="1"/>
        <v>0.6</v>
      </c>
      <c r="S46" s="142"/>
      <c r="T46" s="143"/>
    </row>
    <row r="47" spans="2:20" ht="33.75" customHeight="1" x14ac:dyDescent="0.25">
      <c r="B47" s="103"/>
      <c r="C47" s="134"/>
      <c r="D47" s="134"/>
      <c r="E47" s="140" t="s">
        <v>70</v>
      </c>
      <c r="F47" s="141">
        <v>0</v>
      </c>
      <c r="G47" s="141">
        <v>15</v>
      </c>
      <c r="H47" s="141">
        <v>0</v>
      </c>
      <c r="I47" s="141">
        <v>15</v>
      </c>
      <c r="J47" s="141">
        <v>0</v>
      </c>
      <c r="K47" s="141">
        <v>15</v>
      </c>
      <c r="L47" s="141">
        <v>15</v>
      </c>
      <c r="M47" s="141">
        <v>0</v>
      </c>
      <c r="N47" s="141">
        <v>0</v>
      </c>
      <c r="O47" s="141">
        <v>0</v>
      </c>
      <c r="P47" s="141">
        <v>0</v>
      </c>
      <c r="Q47" s="141">
        <v>0</v>
      </c>
      <c r="R47" s="141">
        <f t="shared" si="1"/>
        <v>0.6</v>
      </c>
      <c r="S47" s="142"/>
      <c r="T47" s="143"/>
    </row>
    <row r="48" spans="2:20" ht="48.75" customHeight="1" x14ac:dyDescent="0.25">
      <c r="B48" s="76" t="s">
        <v>71</v>
      </c>
      <c r="C48" s="144" t="s">
        <v>79</v>
      </c>
      <c r="D48" s="144"/>
      <c r="E48" s="135" t="s">
        <v>69</v>
      </c>
      <c r="F48" s="136">
        <v>0</v>
      </c>
      <c r="G48" s="136">
        <v>15</v>
      </c>
      <c r="H48" s="136">
        <v>0</v>
      </c>
      <c r="I48" s="136">
        <v>15</v>
      </c>
      <c r="J48" s="137">
        <v>0</v>
      </c>
      <c r="K48" s="137">
        <v>15</v>
      </c>
      <c r="L48" s="137">
        <v>15</v>
      </c>
      <c r="M48" s="137">
        <v>0</v>
      </c>
      <c r="N48" s="137">
        <v>0</v>
      </c>
      <c r="O48" s="137">
        <v>0</v>
      </c>
      <c r="P48" s="137">
        <v>0</v>
      </c>
      <c r="Q48" s="137">
        <v>0</v>
      </c>
      <c r="R48" s="137">
        <f t="shared" si="1"/>
        <v>0.6</v>
      </c>
      <c r="S48" s="146"/>
      <c r="T48" s="147"/>
    </row>
    <row r="49" spans="2:20" ht="54.75" customHeight="1" x14ac:dyDescent="0.25">
      <c r="B49" s="103"/>
      <c r="C49" s="144"/>
      <c r="D49" s="144"/>
      <c r="E49" s="140" t="s">
        <v>70</v>
      </c>
      <c r="F49" s="141">
        <v>0</v>
      </c>
      <c r="G49" s="141">
        <v>15</v>
      </c>
      <c r="H49" s="141">
        <v>0</v>
      </c>
      <c r="I49" s="141">
        <v>15</v>
      </c>
      <c r="J49" s="141">
        <v>0</v>
      </c>
      <c r="K49" s="141">
        <v>15</v>
      </c>
      <c r="L49" s="141">
        <v>15</v>
      </c>
      <c r="M49" s="141">
        <v>0</v>
      </c>
      <c r="N49" s="141">
        <v>0</v>
      </c>
      <c r="O49" s="141">
        <v>0</v>
      </c>
      <c r="P49" s="141">
        <v>0</v>
      </c>
      <c r="Q49" s="141">
        <v>0</v>
      </c>
      <c r="R49" s="141">
        <f t="shared" si="1"/>
        <v>0.6</v>
      </c>
      <c r="S49" s="146"/>
      <c r="T49" s="147"/>
    </row>
    <row r="50" spans="2:20" x14ac:dyDescent="0.25">
      <c r="B50" s="76" t="s">
        <v>73</v>
      </c>
      <c r="C50" s="148" t="s">
        <v>80</v>
      </c>
      <c r="D50" s="149"/>
      <c r="E50" s="150"/>
      <c r="F50" s="151"/>
      <c r="G50" s="151"/>
      <c r="H50" s="151"/>
      <c r="I50" s="151"/>
      <c r="J50" s="151"/>
      <c r="K50" s="151"/>
      <c r="L50" s="151"/>
      <c r="M50" s="151"/>
      <c r="N50" s="151"/>
      <c r="O50" s="151"/>
      <c r="P50" s="151"/>
      <c r="Q50" s="151"/>
      <c r="R50" s="152"/>
      <c r="S50" s="146"/>
      <c r="T50" s="147"/>
    </row>
    <row r="51" spans="2:20" x14ac:dyDescent="0.25">
      <c r="B51" s="103"/>
      <c r="C51" s="153"/>
      <c r="D51" s="154"/>
      <c r="E51" s="155"/>
      <c r="F51" s="156"/>
      <c r="G51" s="156"/>
      <c r="H51" s="156"/>
      <c r="I51" s="156"/>
      <c r="J51" s="156"/>
      <c r="K51" s="156"/>
      <c r="L51" s="156"/>
      <c r="M51" s="156"/>
      <c r="N51" s="156"/>
      <c r="O51" s="156"/>
      <c r="P51" s="156"/>
      <c r="Q51" s="156"/>
      <c r="R51" s="157"/>
      <c r="S51" s="146"/>
      <c r="T51" s="147"/>
    </row>
    <row r="52" spans="2:20" ht="38.25" customHeight="1" x14ac:dyDescent="0.25">
      <c r="B52" s="76" t="s">
        <v>75</v>
      </c>
      <c r="C52" s="144" t="s">
        <v>81</v>
      </c>
      <c r="D52" s="144"/>
      <c r="E52" s="135" t="s">
        <v>69</v>
      </c>
      <c r="F52" s="136">
        <v>0</v>
      </c>
      <c r="G52" s="136">
        <v>15</v>
      </c>
      <c r="H52" s="136">
        <v>0</v>
      </c>
      <c r="I52" s="136">
        <v>15</v>
      </c>
      <c r="J52" s="137">
        <v>0</v>
      </c>
      <c r="K52" s="137">
        <v>15</v>
      </c>
      <c r="L52" s="137">
        <v>15</v>
      </c>
      <c r="M52" s="137">
        <v>0</v>
      </c>
      <c r="N52" s="137">
        <v>0</v>
      </c>
      <c r="O52" s="137">
        <v>0</v>
      </c>
      <c r="P52" s="137">
        <v>0</v>
      </c>
      <c r="Q52" s="137">
        <v>0</v>
      </c>
      <c r="R52" s="137">
        <f t="shared" si="1"/>
        <v>0.6</v>
      </c>
      <c r="S52" s="146"/>
      <c r="T52" s="147"/>
    </row>
    <row r="53" spans="2:20" ht="64.5" customHeight="1" x14ac:dyDescent="0.25">
      <c r="B53" s="103"/>
      <c r="C53" s="144"/>
      <c r="D53" s="144"/>
      <c r="E53" s="140" t="s">
        <v>70</v>
      </c>
      <c r="F53" s="141">
        <v>0</v>
      </c>
      <c r="G53" s="141">
        <v>15</v>
      </c>
      <c r="H53" s="141">
        <v>0</v>
      </c>
      <c r="I53" s="141">
        <v>15</v>
      </c>
      <c r="J53" s="141">
        <v>0</v>
      </c>
      <c r="K53" s="141">
        <v>15</v>
      </c>
      <c r="L53" s="141">
        <v>15</v>
      </c>
      <c r="M53" s="141">
        <v>0</v>
      </c>
      <c r="N53" s="141">
        <v>0</v>
      </c>
      <c r="O53" s="141">
        <v>0</v>
      </c>
      <c r="P53" s="141">
        <v>0</v>
      </c>
      <c r="Q53" s="141">
        <v>0</v>
      </c>
      <c r="R53" s="141">
        <f t="shared" si="1"/>
        <v>0.6</v>
      </c>
      <c r="S53" s="146"/>
      <c r="T53" s="147"/>
    </row>
    <row r="54" spans="2:20" ht="25.5" customHeight="1" x14ac:dyDescent="0.25">
      <c r="B54" s="158" t="s">
        <v>82</v>
      </c>
      <c r="C54" s="111" t="s">
        <v>22</v>
      </c>
      <c r="D54" s="112"/>
      <c r="E54" s="113"/>
      <c r="F54" s="114" t="s">
        <v>23</v>
      </c>
      <c r="G54" s="114"/>
      <c r="H54" s="114" t="s">
        <v>83</v>
      </c>
      <c r="I54" s="114"/>
      <c r="J54" s="115" t="s">
        <v>84</v>
      </c>
      <c r="K54" s="115"/>
      <c r="L54" s="115"/>
      <c r="M54" s="116">
        <v>150</v>
      </c>
      <c r="N54" s="116"/>
      <c r="O54" s="116">
        <v>184</v>
      </c>
      <c r="P54" s="159" t="s">
        <v>64</v>
      </c>
      <c r="Q54" s="159"/>
      <c r="R54" s="118">
        <f>M54/O54</f>
        <v>0.81521739130434778</v>
      </c>
      <c r="S54" s="119" t="s">
        <v>41</v>
      </c>
      <c r="T54" s="120" t="s">
        <v>42</v>
      </c>
    </row>
    <row r="55" spans="2:20" ht="25.5" customHeight="1" x14ac:dyDescent="0.25">
      <c r="B55" s="160"/>
      <c r="C55" s="121"/>
      <c r="D55" s="122"/>
      <c r="E55" s="123"/>
      <c r="F55" s="114"/>
      <c r="G55" s="114"/>
      <c r="H55" s="114"/>
      <c r="I55" s="114"/>
      <c r="J55" s="115"/>
      <c r="K55" s="115"/>
      <c r="L55" s="115"/>
      <c r="M55" s="116"/>
      <c r="N55" s="116"/>
      <c r="O55" s="116"/>
      <c r="P55" s="159"/>
      <c r="Q55" s="159"/>
      <c r="R55" s="118"/>
      <c r="S55" s="119" t="s">
        <v>65</v>
      </c>
      <c r="T55" s="120" t="s">
        <v>44</v>
      </c>
    </row>
    <row r="56" spans="2:20" ht="24" customHeight="1" x14ac:dyDescent="0.25">
      <c r="B56" s="160"/>
      <c r="C56" s="121"/>
      <c r="D56" s="122"/>
      <c r="E56" s="123"/>
      <c r="F56" s="114"/>
      <c r="G56" s="114"/>
      <c r="H56" s="114"/>
      <c r="I56" s="114"/>
      <c r="J56" s="115"/>
      <c r="K56" s="115"/>
      <c r="L56" s="115"/>
      <c r="M56" s="161">
        <f>R59+R61+R63+R66</f>
        <v>2.4478260869565216</v>
      </c>
      <c r="N56" s="161"/>
      <c r="O56" s="116">
        <f>R58+R60+R62+R64</f>
        <v>4</v>
      </c>
      <c r="P56" s="159"/>
      <c r="Q56" s="159"/>
      <c r="R56" s="162">
        <f>M56/O56</f>
        <v>0.6119565217391304</v>
      </c>
      <c r="S56" s="127" t="s">
        <v>45</v>
      </c>
      <c r="T56" s="120" t="s">
        <v>33</v>
      </c>
    </row>
    <row r="57" spans="2:20" ht="24.75" customHeight="1" x14ac:dyDescent="0.25">
      <c r="B57" s="163"/>
      <c r="C57" s="128"/>
      <c r="D57" s="129"/>
      <c r="E57" s="130"/>
      <c r="F57" s="114"/>
      <c r="G57" s="114"/>
      <c r="H57" s="114"/>
      <c r="I57" s="114"/>
      <c r="J57" s="115"/>
      <c r="K57" s="115"/>
      <c r="L57" s="115"/>
      <c r="M57" s="161"/>
      <c r="N57" s="161"/>
      <c r="O57" s="116"/>
      <c r="P57" s="159"/>
      <c r="Q57" s="159"/>
      <c r="R57" s="162"/>
      <c r="S57" s="133" t="s">
        <v>46</v>
      </c>
      <c r="T57" s="120" t="s">
        <v>47</v>
      </c>
    </row>
    <row r="58" spans="2:20" ht="89.25" customHeight="1" x14ac:dyDescent="0.25">
      <c r="B58" s="158" t="s">
        <v>85</v>
      </c>
      <c r="C58" s="164" t="s">
        <v>86</v>
      </c>
      <c r="D58" s="165"/>
      <c r="E58" s="145" t="s">
        <v>69</v>
      </c>
      <c r="F58" s="136">
        <v>0</v>
      </c>
      <c r="G58" s="136">
        <v>15</v>
      </c>
      <c r="H58" s="136">
        <v>0</v>
      </c>
      <c r="I58" s="136">
        <v>15</v>
      </c>
      <c r="J58" s="137">
        <v>0</v>
      </c>
      <c r="K58" s="137">
        <v>15</v>
      </c>
      <c r="L58" s="137">
        <v>0</v>
      </c>
      <c r="M58" s="137">
        <v>15</v>
      </c>
      <c r="N58" s="137">
        <v>20</v>
      </c>
      <c r="O58" s="137">
        <v>20</v>
      </c>
      <c r="P58" s="137">
        <v>0</v>
      </c>
      <c r="Q58" s="137">
        <v>0</v>
      </c>
      <c r="R58" s="137">
        <f t="shared" ref="R58:R65" si="2">SUM($F58:$Q58)/100</f>
        <v>1</v>
      </c>
      <c r="S58" s="166"/>
      <c r="T58" s="167"/>
    </row>
    <row r="59" spans="2:20" ht="81" customHeight="1" x14ac:dyDescent="0.25">
      <c r="B59" s="163"/>
      <c r="C59" s="168"/>
      <c r="D59" s="169"/>
      <c r="E59" s="140" t="s">
        <v>70</v>
      </c>
      <c r="F59" s="141">
        <v>0</v>
      </c>
      <c r="G59" s="141">
        <v>25</v>
      </c>
      <c r="H59" s="141">
        <v>0</v>
      </c>
      <c r="I59" s="141">
        <v>25</v>
      </c>
      <c r="J59" s="141">
        <v>0</v>
      </c>
      <c r="K59" s="141">
        <v>15</v>
      </c>
      <c r="L59" s="141">
        <v>0</v>
      </c>
      <c r="M59" s="141">
        <v>0</v>
      </c>
      <c r="N59" s="141">
        <v>0</v>
      </c>
      <c r="O59" s="141">
        <v>0</v>
      </c>
      <c r="P59" s="141">
        <v>0</v>
      </c>
      <c r="Q59" s="141">
        <v>0</v>
      </c>
      <c r="R59" s="141">
        <f t="shared" si="2"/>
        <v>0.65</v>
      </c>
      <c r="S59" s="146"/>
      <c r="T59" s="147"/>
    </row>
    <row r="60" spans="2:20" ht="86.25" customHeight="1" x14ac:dyDescent="0.25">
      <c r="B60" s="158" t="s">
        <v>87</v>
      </c>
      <c r="C60" s="164" t="s">
        <v>88</v>
      </c>
      <c r="D60" s="165"/>
      <c r="E60" s="145" t="s">
        <v>69</v>
      </c>
      <c r="F60" s="136">
        <v>0</v>
      </c>
      <c r="G60" s="136">
        <v>15</v>
      </c>
      <c r="H60" s="136">
        <v>0</v>
      </c>
      <c r="I60" s="136">
        <v>15</v>
      </c>
      <c r="J60" s="137">
        <v>0</v>
      </c>
      <c r="K60" s="137">
        <v>15</v>
      </c>
      <c r="L60" s="137">
        <v>0</v>
      </c>
      <c r="M60" s="137">
        <v>15</v>
      </c>
      <c r="N60" s="137">
        <v>20</v>
      </c>
      <c r="O60" s="137">
        <v>20</v>
      </c>
      <c r="P60" s="137">
        <v>0</v>
      </c>
      <c r="Q60" s="137">
        <v>0</v>
      </c>
      <c r="R60" s="137">
        <f t="shared" si="2"/>
        <v>1</v>
      </c>
      <c r="S60" s="146"/>
      <c r="T60" s="147"/>
    </row>
    <row r="61" spans="2:20" ht="66" customHeight="1" x14ac:dyDescent="0.25">
      <c r="B61" s="163"/>
      <c r="C61" s="168"/>
      <c r="D61" s="169"/>
      <c r="E61" s="140" t="s">
        <v>70</v>
      </c>
      <c r="F61" s="141">
        <v>0</v>
      </c>
      <c r="G61" s="141">
        <v>20</v>
      </c>
      <c r="H61" s="141">
        <v>0</v>
      </c>
      <c r="I61" s="141">
        <v>20</v>
      </c>
      <c r="J61" s="141">
        <v>0</v>
      </c>
      <c r="K61" s="141">
        <v>10</v>
      </c>
      <c r="L61" s="141">
        <v>0</v>
      </c>
      <c r="M61" s="141">
        <v>0</v>
      </c>
      <c r="N61" s="141">
        <v>0</v>
      </c>
      <c r="O61" s="141">
        <v>0</v>
      </c>
      <c r="P61" s="141">
        <v>0</v>
      </c>
      <c r="Q61" s="141">
        <v>0</v>
      </c>
      <c r="R61" s="141">
        <f t="shared" si="2"/>
        <v>0.5</v>
      </c>
      <c r="S61" s="146"/>
      <c r="T61" s="147"/>
    </row>
    <row r="62" spans="2:20" ht="79.5" customHeight="1" x14ac:dyDescent="0.25">
      <c r="B62" s="158" t="s">
        <v>89</v>
      </c>
      <c r="C62" s="164" t="s">
        <v>90</v>
      </c>
      <c r="D62" s="165"/>
      <c r="E62" s="145" t="s">
        <v>69</v>
      </c>
      <c r="F62" s="136">
        <v>0</v>
      </c>
      <c r="G62" s="136">
        <v>15</v>
      </c>
      <c r="H62" s="136">
        <v>0</v>
      </c>
      <c r="I62" s="136">
        <v>15</v>
      </c>
      <c r="J62" s="137">
        <v>0</v>
      </c>
      <c r="K62" s="137">
        <v>15</v>
      </c>
      <c r="L62" s="137">
        <v>0</v>
      </c>
      <c r="M62" s="137">
        <v>15</v>
      </c>
      <c r="N62" s="137">
        <v>20</v>
      </c>
      <c r="O62" s="137">
        <v>20</v>
      </c>
      <c r="P62" s="137">
        <v>0</v>
      </c>
      <c r="Q62" s="137">
        <v>0</v>
      </c>
      <c r="R62" s="137">
        <f t="shared" si="2"/>
        <v>1</v>
      </c>
      <c r="S62" s="146"/>
      <c r="T62" s="147"/>
    </row>
    <row r="63" spans="2:20" ht="22.5" customHeight="1" x14ac:dyDescent="0.25">
      <c r="B63" s="163"/>
      <c r="C63" s="168"/>
      <c r="D63" s="169"/>
      <c r="E63" s="140" t="s">
        <v>70</v>
      </c>
      <c r="F63" s="141">
        <v>0</v>
      </c>
      <c r="G63" s="141">
        <v>15</v>
      </c>
      <c r="H63" s="141">
        <v>0</v>
      </c>
      <c r="I63" s="141">
        <v>15</v>
      </c>
      <c r="J63" s="141">
        <v>0</v>
      </c>
      <c r="K63" s="141">
        <v>15</v>
      </c>
      <c r="L63" s="141">
        <v>0</v>
      </c>
      <c r="M63" s="141">
        <v>0</v>
      </c>
      <c r="N63" s="141">
        <v>0</v>
      </c>
      <c r="O63" s="141">
        <v>0</v>
      </c>
      <c r="P63" s="141">
        <v>0</v>
      </c>
      <c r="Q63" s="141">
        <v>0</v>
      </c>
      <c r="R63" s="141">
        <f t="shared" si="2"/>
        <v>0.45</v>
      </c>
      <c r="S63" s="146"/>
      <c r="T63" s="147"/>
    </row>
    <row r="64" spans="2:20" ht="91.5" customHeight="1" x14ac:dyDescent="0.25">
      <c r="B64" s="158" t="s">
        <v>91</v>
      </c>
      <c r="C64" s="164" t="s">
        <v>92</v>
      </c>
      <c r="D64" s="165"/>
      <c r="E64" s="145" t="s">
        <v>69</v>
      </c>
      <c r="F64" s="136">
        <v>100</v>
      </c>
      <c r="G64" s="136">
        <v>0</v>
      </c>
      <c r="H64" s="136">
        <v>0</v>
      </c>
      <c r="I64" s="136">
        <v>0</v>
      </c>
      <c r="J64" s="137"/>
      <c r="K64" s="137">
        <v>0</v>
      </c>
      <c r="L64" s="137">
        <v>0</v>
      </c>
      <c r="M64" s="137">
        <v>0</v>
      </c>
      <c r="N64" s="137">
        <v>0</v>
      </c>
      <c r="O64" s="137">
        <v>0</v>
      </c>
      <c r="P64" s="137">
        <v>0</v>
      </c>
      <c r="Q64" s="137">
        <v>0</v>
      </c>
      <c r="R64" s="137">
        <f t="shared" si="2"/>
        <v>1</v>
      </c>
      <c r="S64" s="146"/>
      <c r="T64" s="147"/>
    </row>
    <row r="65" spans="2:20" ht="71.25" customHeight="1" x14ac:dyDescent="0.25">
      <c r="B65" s="163"/>
      <c r="C65" s="168"/>
      <c r="D65" s="169"/>
      <c r="E65" s="140" t="s">
        <v>70</v>
      </c>
      <c r="F65" s="141">
        <v>100</v>
      </c>
      <c r="G65" s="141">
        <v>0</v>
      </c>
      <c r="H65" s="141">
        <v>0</v>
      </c>
      <c r="I65" s="141">
        <v>0</v>
      </c>
      <c r="J65" s="141">
        <v>0</v>
      </c>
      <c r="K65" s="141">
        <v>0</v>
      </c>
      <c r="L65" s="141">
        <v>0</v>
      </c>
      <c r="M65" s="141">
        <v>0</v>
      </c>
      <c r="N65" s="141">
        <v>0</v>
      </c>
      <c r="O65" s="141">
        <v>0</v>
      </c>
      <c r="P65" s="141">
        <v>0</v>
      </c>
      <c r="Q65" s="141">
        <v>0</v>
      </c>
      <c r="R65" s="141">
        <f t="shared" si="2"/>
        <v>1</v>
      </c>
      <c r="S65" s="146"/>
      <c r="T65" s="147"/>
    </row>
    <row r="66" spans="2:20" ht="21" customHeight="1" x14ac:dyDescent="0.25">
      <c r="B66" s="158"/>
      <c r="C66" s="111" t="s">
        <v>93</v>
      </c>
      <c r="D66" s="112"/>
      <c r="E66" s="113"/>
      <c r="F66" s="114" t="s">
        <v>94</v>
      </c>
      <c r="G66" s="114"/>
      <c r="H66" s="114" t="s">
        <v>95</v>
      </c>
      <c r="I66" s="114"/>
      <c r="J66" s="115" t="s">
        <v>96</v>
      </c>
      <c r="K66" s="115"/>
      <c r="L66" s="115"/>
      <c r="M66" s="116">
        <v>39</v>
      </c>
      <c r="N66" s="116"/>
      <c r="O66" s="116">
        <v>46</v>
      </c>
      <c r="P66" s="159" t="s">
        <v>64</v>
      </c>
      <c r="Q66" s="159"/>
      <c r="R66" s="170">
        <f>M66/O66</f>
        <v>0.84782608695652173</v>
      </c>
      <c r="S66" s="119" t="s">
        <v>41</v>
      </c>
      <c r="T66" s="120" t="s">
        <v>42</v>
      </c>
    </row>
    <row r="67" spans="2:20" ht="22.5" customHeight="1" x14ac:dyDescent="0.25">
      <c r="B67" s="163"/>
      <c r="C67" s="121"/>
      <c r="D67" s="122"/>
      <c r="E67" s="123"/>
      <c r="F67" s="114"/>
      <c r="G67" s="114"/>
      <c r="H67" s="114"/>
      <c r="I67" s="114"/>
      <c r="J67" s="115"/>
      <c r="K67" s="115"/>
      <c r="L67" s="115"/>
      <c r="M67" s="116"/>
      <c r="N67" s="116"/>
      <c r="O67" s="116"/>
      <c r="P67" s="159"/>
      <c r="Q67" s="159"/>
      <c r="R67" s="170"/>
      <c r="S67" s="119" t="s">
        <v>65</v>
      </c>
      <c r="T67" s="120" t="s">
        <v>44</v>
      </c>
    </row>
    <row r="68" spans="2:20" ht="48.75" customHeight="1" x14ac:dyDescent="0.25">
      <c r="B68" s="158" t="s">
        <v>97</v>
      </c>
      <c r="C68" s="121"/>
      <c r="D68" s="122"/>
      <c r="E68" s="123"/>
      <c r="F68" s="114"/>
      <c r="G68" s="114"/>
      <c r="H68" s="114"/>
      <c r="I68" s="114"/>
      <c r="J68" s="115"/>
      <c r="K68" s="115"/>
      <c r="L68" s="115"/>
      <c r="M68" s="171">
        <f>R71+R73+R75++R77</f>
        <v>3.7</v>
      </c>
      <c r="N68" s="171"/>
      <c r="O68" s="116">
        <f>R70+R72+R74+R76</f>
        <v>4</v>
      </c>
      <c r="P68" s="159"/>
      <c r="Q68" s="159"/>
      <c r="R68" s="162">
        <f>M68/O68</f>
        <v>0.92500000000000004</v>
      </c>
      <c r="S68" s="127" t="s">
        <v>45</v>
      </c>
      <c r="T68" s="120" t="s">
        <v>33</v>
      </c>
    </row>
    <row r="69" spans="2:20" ht="33.75" customHeight="1" x14ac:dyDescent="0.25">
      <c r="B69" s="163"/>
      <c r="C69" s="128"/>
      <c r="D69" s="129"/>
      <c r="E69" s="130"/>
      <c r="F69" s="114"/>
      <c r="G69" s="114"/>
      <c r="H69" s="114"/>
      <c r="I69" s="114"/>
      <c r="J69" s="115"/>
      <c r="K69" s="115"/>
      <c r="L69" s="115"/>
      <c r="M69" s="171"/>
      <c r="N69" s="171"/>
      <c r="O69" s="116"/>
      <c r="P69" s="159"/>
      <c r="Q69" s="159"/>
      <c r="R69" s="162"/>
      <c r="S69" s="133" t="s">
        <v>46</v>
      </c>
      <c r="T69" s="120" t="s">
        <v>47</v>
      </c>
    </row>
    <row r="70" spans="2:20" ht="41.25" customHeight="1" x14ac:dyDescent="0.25">
      <c r="B70" s="158" t="s">
        <v>98</v>
      </c>
      <c r="C70" s="172" t="s">
        <v>99</v>
      </c>
      <c r="D70" s="172"/>
      <c r="E70" s="173" t="s">
        <v>69</v>
      </c>
      <c r="F70" s="174">
        <v>10</v>
      </c>
      <c r="G70" s="174">
        <v>10</v>
      </c>
      <c r="H70" s="174">
        <v>10</v>
      </c>
      <c r="I70" s="174">
        <v>10</v>
      </c>
      <c r="J70" s="175">
        <v>10</v>
      </c>
      <c r="K70" s="175">
        <v>10</v>
      </c>
      <c r="L70" s="174">
        <v>10</v>
      </c>
      <c r="M70" s="174">
        <v>10</v>
      </c>
      <c r="N70" s="174">
        <v>10</v>
      </c>
      <c r="O70" s="174">
        <v>10</v>
      </c>
      <c r="P70" s="175">
        <v>10</v>
      </c>
      <c r="Q70" s="175">
        <v>10</v>
      </c>
      <c r="R70" s="175">
        <f>SUM($F70:$Q70)/120</f>
        <v>1</v>
      </c>
      <c r="S70" s="138"/>
      <c r="T70" s="139"/>
    </row>
    <row r="71" spans="2:20" ht="66" customHeight="1" x14ac:dyDescent="0.25">
      <c r="B71" s="163"/>
      <c r="C71" s="172"/>
      <c r="D71" s="172"/>
      <c r="E71" s="140" t="s">
        <v>70</v>
      </c>
      <c r="F71" s="141">
        <v>10</v>
      </c>
      <c r="G71" s="141">
        <v>10</v>
      </c>
      <c r="H71" s="141">
        <v>10</v>
      </c>
      <c r="I71" s="141">
        <v>10</v>
      </c>
      <c r="J71" s="141">
        <v>10</v>
      </c>
      <c r="K71" s="141">
        <v>10</v>
      </c>
      <c r="L71" s="141">
        <v>0</v>
      </c>
      <c r="M71" s="141">
        <v>20</v>
      </c>
      <c r="N71" s="141">
        <v>15</v>
      </c>
      <c r="O71" s="141">
        <v>0</v>
      </c>
      <c r="P71" s="141">
        <v>0</v>
      </c>
      <c r="Q71" s="141">
        <v>0</v>
      </c>
      <c r="R71" s="141">
        <f t="shared" ref="R71:R77" si="3">SUM($F71:$Q71)/100</f>
        <v>0.95</v>
      </c>
      <c r="S71" s="142"/>
      <c r="T71" s="143"/>
    </row>
    <row r="72" spans="2:20" ht="57" customHeight="1" x14ac:dyDescent="0.25">
      <c r="B72" s="158" t="s">
        <v>100</v>
      </c>
      <c r="C72" s="176" t="s">
        <v>101</v>
      </c>
      <c r="D72" s="176"/>
      <c r="E72" s="173" t="s">
        <v>69</v>
      </c>
      <c r="F72" s="174">
        <v>10</v>
      </c>
      <c r="G72" s="174">
        <v>10</v>
      </c>
      <c r="H72" s="174">
        <v>10</v>
      </c>
      <c r="I72" s="174">
        <v>10</v>
      </c>
      <c r="J72" s="175">
        <v>10</v>
      </c>
      <c r="K72" s="175">
        <v>10</v>
      </c>
      <c r="L72" s="174">
        <v>10</v>
      </c>
      <c r="M72" s="174">
        <v>10</v>
      </c>
      <c r="N72" s="174">
        <v>10</v>
      </c>
      <c r="O72" s="174">
        <v>10</v>
      </c>
      <c r="P72" s="175">
        <v>10</v>
      </c>
      <c r="Q72" s="175">
        <v>10</v>
      </c>
      <c r="R72" s="175">
        <f>SUM($F72:$Q72)/120</f>
        <v>1</v>
      </c>
      <c r="S72" s="142"/>
      <c r="T72" s="143"/>
    </row>
    <row r="73" spans="2:20" ht="88.5" customHeight="1" x14ac:dyDescent="0.25">
      <c r="B73" s="163"/>
      <c r="C73" s="176"/>
      <c r="D73" s="176"/>
      <c r="E73" s="140" t="s">
        <v>70</v>
      </c>
      <c r="F73" s="141">
        <v>0</v>
      </c>
      <c r="G73" s="141">
        <v>20</v>
      </c>
      <c r="H73" s="141">
        <v>0</v>
      </c>
      <c r="I73" s="141">
        <v>40</v>
      </c>
      <c r="J73" s="141">
        <v>0</v>
      </c>
      <c r="K73" s="141">
        <v>25</v>
      </c>
      <c r="L73" s="141">
        <v>5</v>
      </c>
      <c r="M73" s="141">
        <v>0</v>
      </c>
      <c r="N73" s="141">
        <v>0</v>
      </c>
      <c r="O73" s="141">
        <v>0</v>
      </c>
      <c r="P73" s="141">
        <v>0</v>
      </c>
      <c r="Q73" s="141">
        <v>0</v>
      </c>
      <c r="R73" s="141">
        <f t="shared" si="3"/>
        <v>0.9</v>
      </c>
      <c r="S73" s="142"/>
      <c r="T73" s="143"/>
    </row>
    <row r="74" spans="2:20" ht="85.5" customHeight="1" x14ac:dyDescent="0.25">
      <c r="B74" s="158" t="s">
        <v>102</v>
      </c>
      <c r="C74" s="172" t="s">
        <v>103</v>
      </c>
      <c r="D74" s="172"/>
      <c r="E74" s="173" t="s">
        <v>69</v>
      </c>
      <c r="F74" s="174">
        <v>10</v>
      </c>
      <c r="G74" s="174">
        <v>10</v>
      </c>
      <c r="H74" s="174">
        <v>10</v>
      </c>
      <c r="I74" s="174">
        <v>10</v>
      </c>
      <c r="J74" s="175">
        <v>10</v>
      </c>
      <c r="K74" s="175">
        <v>10</v>
      </c>
      <c r="L74" s="174">
        <v>10</v>
      </c>
      <c r="M74" s="174">
        <v>10</v>
      </c>
      <c r="N74" s="174">
        <v>10</v>
      </c>
      <c r="O74" s="174">
        <v>10</v>
      </c>
      <c r="P74" s="175">
        <v>10</v>
      </c>
      <c r="Q74" s="175">
        <v>10</v>
      </c>
      <c r="R74" s="175">
        <f>SUM($F74:$Q74)/120</f>
        <v>1</v>
      </c>
      <c r="S74" s="142"/>
      <c r="T74" s="143"/>
    </row>
    <row r="75" spans="2:20" ht="75.75" customHeight="1" x14ac:dyDescent="0.25">
      <c r="B75" s="163"/>
      <c r="C75" s="172"/>
      <c r="D75" s="172"/>
      <c r="E75" s="140" t="s">
        <v>70</v>
      </c>
      <c r="F75" s="141">
        <v>10</v>
      </c>
      <c r="G75" s="141">
        <v>10</v>
      </c>
      <c r="H75" s="141">
        <v>10</v>
      </c>
      <c r="I75" s="141">
        <v>10</v>
      </c>
      <c r="J75" s="141">
        <v>10</v>
      </c>
      <c r="K75" s="141">
        <v>10</v>
      </c>
      <c r="L75" s="141">
        <v>30</v>
      </c>
      <c r="M75" s="141">
        <v>10</v>
      </c>
      <c r="N75" s="141">
        <v>0</v>
      </c>
      <c r="O75" s="141">
        <v>0</v>
      </c>
      <c r="P75" s="141">
        <v>0</v>
      </c>
      <c r="Q75" s="141">
        <v>0</v>
      </c>
      <c r="R75" s="141">
        <f t="shared" si="3"/>
        <v>1</v>
      </c>
      <c r="S75" s="142"/>
      <c r="T75" s="143"/>
    </row>
    <row r="76" spans="2:20" ht="58.5" customHeight="1" x14ac:dyDescent="0.25">
      <c r="B76" s="158" t="s">
        <v>104</v>
      </c>
      <c r="C76" s="176" t="s">
        <v>105</v>
      </c>
      <c r="D76" s="176"/>
      <c r="E76" s="173" t="s">
        <v>69</v>
      </c>
      <c r="F76" s="174">
        <v>10</v>
      </c>
      <c r="G76" s="174">
        <v>10</v>
      </c>
      <c r="H76" s="174">
        <v>10</v>
      </c>
      <c r="I76" s="174">
        <v>10</v>
      </c>
      <c r="J76" s="175">
        <v>10</v>
      </c>
      <c r="K76" s="175">
        <v>10</v>
      </c>
      <c r="L76" s="174">
        <v>10</v>
      </c>
      <c r="M76" s="174">
        <v>10</v>
      </c>
      <c r="N76" s="174">
        <v>10</v>
      </c>
      <c r="O76" s="174">
        <v>10</v>
      </c>
      <c r="P76" s="175">
        <v>10</v>
      </c>
      <c r="Q76" s="175">
        <v>10</v>
      </c>
      <c r="R76" s="175">
        <f>SUM($F76:$Q76)/120</f>
        <v>1</v>
      </c>
      <c r="S76" s="142"/>
      <c r="T76" s="143"/>
    </row>
    <row r="77" spans="2:20" ht="81.75" customHeight="1" x14ac:dyDescent="0.25">
      <c r="B77" s="163"/>
      <c r="C77" s="176"/>
      <c r="D77" s="176"/>
      <c r="E77" s="140" t="s">
        <v>70</v>
      </c>
      <c r="F77" s="141">
        <v>0</v>
      </c>
      <c r="G77" s="141">
        <v>0</v>
      </c>
      <c r="H77" s="141">
        <v>20</v>
      </c>
      <c r="I77" s="141">
        <v>0</v>
      </c>
      <c r="J77" s="141">
        <v>30</v>
      </c>
      <c r="K77" s="141">
        <v>0</v>
      </c>
      <c r="L77" s="141">
        <v>15</v>
      </c>
      <c r="M77" s="141">
        <v>20</v>
      </c>
      <c r="N77" s="141">
        <v>0</v>
      </c>
      <c r="O77" s="141">
        <v>0</v>
      </c>
      <c r="P77" s="141">
        <v>0</v>
      </c>
      <c r="Q77" s="141">
        <v>0</v>
      </c>
      <c r="R77" s="141">
        <f t="shared" si="3"/>
        <v>0.85</v>
      </c>
      <c r="S77" s="142"/>
      <c r="T77" s="143"/>
    </row>
    <row r="78" spans="2:20" ht="21" customHeight="1" x14ac:dyDescent="0.25">
      <c r="B78" s="158" t="s">
        <v>106</v>
      </c>
      <c r="C78" s="177" t="s">
        <v>107</v>
      </c>
      <c r="D78" s="177"/>
      <c r="E78" s="145"/>
      <c r="F78" s="136"/>
      <c r="G78" s="136"/>
      <c r="H78" s="136"/>
      <c r="I78" s="136"/>
      <c r="J78" s="137"/>
      <c r="K78" s="137"/>
      <c r="L78" s="137"/>
      <c r="M78" s="137"/>
      <c r="N78" s="137"/>
      <c r="O78" s="137"/>
      <c r="P78" s="137"/>
      <c r="Q78" s="137"/>
      <c r="R78" s="137"/>
      <c r="S78" s="142"/>
      <c r="T78" s="143"/>
    </row>
    <row r="79" spans="2:20" x14ac:dyDescent="0.25">
      <c r="B79" s="163"/>
      <c r="C79" s="177"/>
      <c r="D79" s="177"/>
      <c r="E79" s="140"/>
      <c r="F79" s="141"/>
      <c r="G79" s="141"/>
      <c r="H79" s="141"/>
      <c r="I79" s="141"/>
      <c r="J79" s="141"/>
      <c r="K79" s="141"/>
      <c r="L79" s="141"/>
      <c r="M79" s="141"/>
      <c r="N79" s="141"/>
      <c r="O79" s="141"/>
      <c r="P79" s="141"/>
      <c r="Q79" s="141"/>
      <c r="R79" s="141"/>
      <c r="S79" s="142"/>
      <c r="T79" s="143"/>
    </row>
    <row r="80" spans="2:20" ht="26.25" customHeight="1" x14ac:dyDescent="0.25">
      <c r="B80" s="158" t="s">
        <v>108</v>
      </c>
      <c r="C80" s="177" t="s">
        <v>109</v>
      </c>
      <c r="D80" s="177"/>
      <c r="E80" s="145"/>
      <c r="F80" s="136"/>
      <c r="G80" s="136"/>
      <c r="H80" s="136"/>
      <c r="I80" s="136"/>
      <c r="J80" s="137"/>
      <c r="K80" s="137"/>
      <c r="L80" s="137"/>
      <c r="M80" s="137"/>
      <c r="N80" s="137"/>
      <c r="O80" s="137"/>
      <c r="P80" s="137"/>
      <c r="Q80" s="137"/>
      <c r="R80" s="137"/>
      <c r="S80" s="142"/>
      <c r="T80" s="143"/>
    </row>
    <row r="81" spans="2:20" x14ac:dyDescent="0.25">
      <c r="B81" s="163"/>
      <c r="C81" s="177"/>
      <c r="D81" s="177"/>
      <c r="E81" s="140"/>
      <c r="F81" s="141"/>
      <c r="G81" s="141"/>
      <c r="H81" s="141"/>
      <c r="I81" s="141"/>
      <c r="J81" s="141"/>
      <c r="K81" s="141"/>
      <c r="L81" s="141"/>
      <c r="M81" s="141"/>
      <c r="N81" s="141"/>
      <c r="O81" s="141"/>
      <c r="P81" s="141"/>
      <c r="Q81" s="141"/>
      <c r="R81" s="141"/>
      <c r="S81" s="142"/>
      <c r="T81" s="143"/>
    </row>
    <row r="82" spans="2:20" ht="19.5" customHeight="1" x14ac:dyDescent="0.25">
      <c r="B82" s="158" t="s">
        <v>110</v>
      </c>
      <c r="C82" s="177" t="s">
        <v>111</v>
      </c>
      <c r="D82" s="177"/>
      <c r="E82" s="145"/>
      <c r="F82" s="136"/>
      <c r="G82" s="136"/>
      <c r="H82" s="136"/>
      <c r="I82" s="136"/>
      <c r="J82" s="137"/>
      <c r="K82" s="137"/>
      <c r="L82" s="137"/>
      <c r="M82" s="137"/>
      <c r="N82" s="137"/>
      <c r="O82" s="137"/>
      <c r="P82" s="137"/>
      <c r="Q82" s="137"/>
      <c r="R82" s="137"/>
      <c r="S82" s="142"/>
      <c r="T82" s="143"/>
    </row>
    <row r="83" spans="2:20" x14ac:dyDescent="0.25">
      <c r="B83" s="163"/>
      <c r="C83" s="177"/>
      <c r="D83" s="177"/>
      <c r="E83" s="140"/>
      <c r="F83" s="141"/>
      <c r="G83" s="141"/>
      <c r="H83" s="141"/>
      <c r="I83" s="141"/>
      <c r="J83" s="141"/>
      <c r="K83" s="141"/>
      <c r="L83" s="141"/>
      <c r="M83" s="141"/>
      <c r="N83" s="141"/>
      <c r="O83" s="141"/>
      <c r="P83" s="141"/>
      <c r="Q83" s="141"/>
      <c r="R83" s="141"/>
      <c r="S83" s="142"/>
      <c r="T83" s="143"/>
    </row>
    <row r="84" spans="2:20" ht="27.75" customHeight="1" x14ac:dyDescent="0.25">
      <c r="B84" s="158" t="s">
        <v>112</v>
      </c>
      <c r="C84" s="177" t="s">
        <v>113</v>
      </c>
      <c r="D84" s="177"/>
      <c r="E84" s="145"/>
      <c r="F84" s="136"/>
      <c r="G84" s="136"/>
      <c r="H84" s="136"/>
      <c r="I84" s="136"/>
      <c r="J84" s="137"/>
      <c r="K84" s="137"/>
      <c r="L84" s="137"/>
      <c r="M84" s="137"/>
      <c r="N84" s="137"/>
      <c r="O84" s="137"/>
      <c r="P84" s="137"/>
      <c r="Q84" s="137"/>
      <c r="R84" s="137"/>
      <c r="S84" s="142"/>
      <c r="T84" s="143"/>
    </row>
    <row r="85" spans="2:20" x14ac:dyDescent="0.25">
      <c r="B85" s="163"/>
      <c r="C85" s="177"/>
      <c r="D85" s="177"/>
      <c r="E85" s="140"/>
      <c r="F85" s="141"/>
      <c r="G85" s="141"/>
      <c r="H85" s="141"/>
      <c r="I85" s="141"/>
      <c r="J85" s="141"/>
      <c r="K85" s="141"/>
      <c r="L85" s="141"/>
      <c r="M85" s="141"/>
      <c r="N85" s="141"/>
      <c r="O85" s="141"/>
      <c r="P85" s="141"/>
      <c r="Q85" s="141"/>
      <c r="R85" s="141"/>
      <c r="S85" s="142"/>
      <c r="T85" s="143"/>
    </row>
    <row r="86" spans="2:20" ht="17.25" customHeight="1" x14ac:dyDescent="0.25">
      <c r="B86" s="158" t="s">
        <v>114</v>
      </c>
      <c r="C86" s="177" t="s">
        <v>115</v>
      </c>
      <c r="D86" s="177"/>
      <c r="E86" s="145"/>
      <c r="F86" s="136"/>
      <c r="G86" s="136"/>
      <c r="H86" s="136"/>
      <c r="I86" s="136"/>
      <c r="J86" s="137"/>
      <c r="K86" s="137"/>
      <c r="L86" s="137"/>
      <c r="M86" s="137"/>
      <c r="N86" s="137"/>
      <c r="O86" s="137"/>
      <c r="P86" s="137"/>
      <c r="Q86" s="137"/>
      <c r="R86" s="137"/>
      <c r="S86" s="142"/>
      <c r="T86" s="143"/>
    </row>
    <row r="87" spans="2:20" x14ac:dyDescent="0.25">
      <c r="B87" s="163"/>
      <c r="C87" s="177"/>
      <c r="D87" s="177"/>
      <c r="E87" s="140"/>
      <c r="F87" s="141"/>
      <c r="G87" s="141"/>
      <c r="H87" s="141"/>
      <c r="I87" s="141"/>
      <c r="J87" s="141"/>
      <c r="K87" s="141"/>
      <c r="L87" s="141"/>
      <c r="M87" s="141"/>
      <c r="N87" s="141"/>
      <c r="O87" s="141"/>
      <c r="P87" s="141"/>
      <c r="Q87" s="141"/>
      <c r="R87" s="141"/>
      <c r="S87" s="142"/>
      <c r="T87" s="143"/>
    </row>
    <row r="88" spans="2:20" ht="19.5" customHeight="1" x14ac:dyDescent="0.25">
      <c r="B88" s="178"/>
      <c r="C88" s="179"/>
      <c r="D88" s="179"/>
      <c r="E88" s="180"/>
      <c r="F88" s="181"/>
      <c r="G88" s="181"/>
      <c r="H88" s="181"/>
      <c r="I88" s="181"/>
      <c r="J88" s="182"/>
      <c r="K88" s="182"/>
      <c r="L88" s="182"/>
      <c r="M88" s="182"/>
      <c r="N88" s="182"/>
      <c r="O88" s="182"/>
      <c r="P88" s="182"/>
      <c r="Q88" s="182"/>
      <c r="R88" s="182"/>
    </row>
    <row r="89" spans="2:20" ht="19.5" customHeight="1" x14ac:dyDescent="0.25">
      <c r="B89" s="178"/>
      <c r="C89" s="183" t="s">
        <v>116</v>
      </c>
      <c r="D89" s="179"/>
      <c r="E89" s="180"/>
      <c r="F89" s="181"/>
      <c r="G89" s="181"/>
      <c r="H89" s="181"/>
      <c r="I89" s="181"/>
      <c r="J89" s="182"/>
      <c r="K89" s="182"/>
      <c r="L89" s="182"/>
      <c r="M89" s="182"/>
      <c r="N89" s="182"/>
      <c r="O89" s="182"/>
      <c r="P89" s="182"/>
      <c r="Q89" s="182"/>
      <c r="R89" s="182"/>
    </row>
    <row r="90" spans="2:20" ht="29.25" customHeight="1" x14ac:dyDescent="0.25">
      <c r="B90" s="178"/>
      <c r="C90" s="184" t="s">
        <v>117</v>
      </c>
      <c r="D90" s="184"/>
      <c r="E90" s="184"/>
      <c r="F90" s="184"/>
      <c r="G90" s="184"/>
      <c r="H90" s="181"/>
      <c r="I90" s="181"/>
      <c r="J90" s="182"/>
      <c r="K90" s="182"/>
      <c r="L90" s="182"/>
      <c r="M90" s="182"/>
      <c r="N90" s="182"/>
      <c r="O90" s="182"/>
      <c r="P90" s="182"/>
      <c r="Q90" s="182"/>
      <c r="R90" s="182"/>
    </row>
    <row r="91" spans="2:20" ht="39.75" customHeight="1" x14ac:dyDescent="0.25">
      <c r="B91" s="178"/>
      <c r="C91" s="185" t="s">
        <v>118</v>
      </c>
      <c r="D91" s="186" t="s">
        <v>119</v>
      </c>
      <c r="E91" s="187" t="s">
        <v>120</v>
      </c>
      <c r="F91" s="187"/>
      <c r="G91" s="187"/>
      <c r="H91" s="181"/>
      <c r="I91" s="181"/>
      <c r="J91" s="182"/>
      <c r="K91" s="182"/>
      <c r="L91" s="182"/>
      <c r="M91" s="182"/>
      <c r="N91" s="182"/>
      <c r="O91" s="182"/>
      <c r="P91" s="182"/>
      <c r="Q91" s="182"/>
      <c r="R91" s="182"/>
    </row>
    <row r="92" spans="2:20" ht="19.5" customHeight="1" x14ac:dyDescent="0.25">
      <c r="B92" s="178"/>
      <c r="C92" s="179"/>
      <c r="D92" s="179"/>
      <c r="E92" s="180"/>
      <c r="F92" s="181"/>
      <c r="G92" s="181"/>
      <c r="H92" s="181"/>
      <c r="I92" s="181"/>
      <c r="J92" s="182"/>
      <c r="K92" s="182"/>
      <c r="L92" s="182"/>
      <c r="M92" s="182"/>
      <c r="N92" s="182"/>
      <c r="O92" s="182"/>
      <c r="P92" s="182"/>
      <c r="Q92" s="182"/>
      <c r="R92" s="182"/>
    </row>
    <row r="93" spans="2:20" ht="19.5" customHeight="1" x14ac:dyDescent="0.25">
      <c r="B93" s="178"/>
      <c r="C93" s="179"/>
      <c r="D93" s="179"/>
      <c r="E93" s="180"/>
      <c r="F93" s="181"/>
      <c r="G93" s="181"/>
      <c r="H93" s="181"/>
      <c r="I93" s="181"/>
      <c r="J93" s="182"/>
      <c r="K93" s="182"/>
      <c r="L93" s="182"/>
      <c r="M93" s="182"/>
      <c r="N93" s="182"/>
      <c r="O93" s="182"/>
      <c r="P93" s="182"/>
      <c r="Q93" s="182"/>
      <c r="R93" s="182"/>
    </row>
    <row r="94" spans="2:20" ht="19.5" customHeight="1" x14ac:dyDescent="0.25">
      <c r="B94" s="178"/>
      <c r="C94" s="179"/>
      <c r="D94" s="179"/>
      <c r="E94" s="180"/>
      <c r="F94" s="181"/>
      <c r="G94" s="181"/>
      <c r="H94" s="181"/>
      <c r="I94" s="181"/>
      <c r="J94" s="182"/>
      <c r="K94" s="182"/>
      <c r="L94" s="182"/>
      <c r="M94" s="182"/>
      <c r="N94" s="182"/>
      <c r="O94" s="182"/>
      <c r="P94" s="182"/>
      <c r="Q94" s="182"/>
      <c r="R94" s="182"/>
    </row>
    <row r="95" spans="2:20" ht="19.5" customHeight="1" x14ac:dyDescent="0.25">
      <c r="B95" s="178"/>
      <c r="C95" s="179"/>
      <c r="D95" s="179"/>
      <c r="E95" s="180"/>
      <c r="F95" s="181"/>
      <c r="G95" s="181"/>
      <c r="H95" s="181"/>
      <c r="I95" s="181"/>
      <c r="J95" s="182"/>
      <c r="K95" s="182"/>
      <c r="L95" s="182"/>
      <c r="M95" s="182"/>
      <c r="N95" s="182"/>
      <c r="O95" s="182"/>
      <c r="P95" s="182"/>
      <c r="Q95" s="182"/>
      <c r="R95" s="182"/>
    </row>
    <row r="96" spans="2:20" ht="19.5" customHeight="1" x14ac:dyDescent="0.25">
      <c r="B96" s="178"/>
      <c r="C96" s="179"/>
      <c r="D96" s="179"/>
      <c r="E96" s="180"/>
      <c r="F96" s="181"/>
      <c r="G96" s="181"/>
      <c r="H96" s="181"/>
      <c r="I96" s="181"/>
      <c r="J96" s="182"/>
      <c r="K96" s="182"/>
      <c r="L96" s="182"/>
      <c r="M96" s="182"/>
      <c r="N96" s="182"/>
      <c r="O96" s="182"/>
      <c r="P96" s="182"/>
      <c r="Q96" s="182"/>
      <c r="R96" s="182"/>
    </row>
    <row r="97" spans="2:18" ht="19.5" customHeight="1" x14ac:dyDescent="0.25">
      <c r="B97" s="178"/>
      <c r="C97" s="179"/>
      <c r="D97" s="179"/>
      <c r="E97" s="180"/>
      <c r="F97" s="181"/>
      <c r="G97" s="181"/>
      <c r="H97" s="181"/>
      <c r="I97" s="181"/>
      <c r="J97" s="182"/>
      <c r="K97" s="182"/>
      <c r="L97" s="182"/>
      <c r="M97" s="182"/>
      <c r="N97" s="182"/>
      <c r="O97" s="182"/>
      <c r="P97" s="182"/>
      <c r="Q97" s="182"/>
      <c r="R97" s="182"/>
    </row>
    <row r="98" spans="2:18" ht="19.5" customHeight="1" x14ac:dyDescent="0.25">
      <c r="B98" s="178"/>
      <c r="C98" s="179"/>
      <c r="D98" s="179"/>
      <c r="E98" s="180"/>
      <c r="F98" s="181"/>
      <c r="G98" s="181"/>
      <c r="H98" s="181"/>
      <c r="I98" s="181"/>
      <c r="J98" s="182"/>
      <c r="K98" s="182"/>
      <c r="L98" s="182"/>
      <c r="M98" s="182"/>
      <c r="N98" s="182"/>
      <c r="O98" s="182"/>
      <c r="P98" s="182"/>
      <c r="Q98" s="182"/>
      <c r="R98" s="182"/>
    </row>
    <row r="99" spans="2:18" ht="19.5" customHeight="1" x14ac:dyDescent="0.25">
      <c r="B99" s="178"/>
      <c r="C99" s="179"/>
      <c r="D99" s="179"/>
      <c r="E99" s="180"/>
      <c r="F99" s="181"/>
      <c r="G99" s="181"/>
      <c r="H99" s="181"/>
      <c r="I99" s="181"/>
      <c r="J99" s="182"/>
      <c r="K99" s="182"/>
      <c r="L99" s="182"/>
      <c r="M99" s="182"/>
      <c r="N99" s="182"/>
      <c r="O99" s="182"/>
      <c r="P99" s="182"/>
      <c r="Q99" s="182"/>
      <c r="R99" s="182"/>
    </row>
    <row r="100" spans="2:18" ht="19.5" customHeight="1" x14ac:dyDescent="0.25">
      <c r="B100" s="178"/>
      <c r="C100" s="179"/>
      <c r="D100" s="179"/>
      <c r="E100" s="180"/>
      <c r="F100" s="181"/>
      <c r="G100" s="181"/>
      <c r="H100" s="181"/>
      <c r="I100" s="181"/>
      <c r="J100" s="182"/>
      <c r="K100" s="182"/>
      <c r="L100" s="182"/>
      <c r="M100" s="182"/>
      <c r="N100" s="182"/>
      <c r="O100" s="182"/>
      <c r="P100" s="182"/>
      <c r="Q100" s="182"/>
      <c r="R100" s="182"/>
    </row>
    <row r="101" spans="2:18" ht="19.5" customHeight="1" x14ac:dyDescent="0.25">
      <c r="B101" s="178"/>
      <c r="C101" s="179"/>
      <c r="D101" s="179"/>
      <c r="E101" s="180"/>
      <c r="F101" s="181"/>
      <c r="G101" s="181"/>
      <c r="H101" s="181"/>
      <c r="I101" s="181"/>
      <c r="J101" s="182"/>
      <c r="K101" s="182"/>
      <c r="L101" s="182"/>
      <c r="M101" s="182"/>
      <c r="N101" s="182"/>
      <c r="O101" s="182"/>
      <c r="P101" s="182"/>
      <c r="Q101" s="182"/>
      <c r="R101" s="182"/>
    </row>
    <row r="102" spans="2:18" ht="19.5" customHeight="1" x14ac:dyDescent="0.25">
      <c r="B102" s="178"/>
      <c r="C102" s="179"/>
      <c r="D102" s="179"/>
      <c r="E102" s="180"/>
      <c r="F102" s="181"/>
      <c r="G102" s="181"/>
      <c r="H102" s="181"/>
      <c r="I102" s="181"/>
      <c r="J102" s="182"/>
      <c r="K102" s="182"/>
      <c r="L102" s="182"/>
      <c r="M102" s="182"/>
      <c r="N102" s="182"/>
      <c r="O102" s="182"/>
      <c r="P102" s="182"/>
      <c r="Q102" s="182"/>
      <c r="R102" s="182"/>
    </row>
    <row r="103" spans="2:18" ht="19.5" customHeight="1" x14ac:dyDescent="0.25">
      <c r="B103" s="178"/>
      <c r="C103" s="179"/>
      <c r="D103" s="179"/>
      <c r="E103" s="180"/>
      <c r="F103" s="181"/>
      <c r="G103" s="181"/>
      <c r="H103" s="181"/>
      <c r="I103" s="181"/>
      <c r="J103" s="182"/>
      <c r="K103" s="182"/>
      <c r="L103" s="182"/>
      <c r="M103" s="182"/>
      <c r="N103" s="182"/>
      <c r="O103" s="182"/>
      <c r="P103" s="182"/>
      <c r="Q103" s="182"/>
      <c r="R103" s="182"/>
    </row>
    <row r="104" spans="2:18" ht="19.5" customHeight="1" x14ac:dyDescent="0.25">
      <c r="B104" s="178"/>
      <c r="C104" s="179"/>
      <c r="D104" s="179"/>
      <c r="E104" s="180"/>
      <c r="F104" s="181"/>
      <c r="G104" s="181"/>
      <c r="H104" s="181"/>
      <c r="I104" s="181"/>
      <c r="J104" s="182"/>
      <c r="K104" s="182"/>
      <c r="L104" s="182"/>
      <c r="M104" s="182"/>
      <c r="N104" s="182"/>
      <c r="O104" s="182"/>
      <c r="P104" s="182"/>
      <c r="Q104" s="182"/>
      <c r="R104" s="182"/>
    </row>
    <row r="105" spans="2:18" ht="19.5" customHeight="1" x14ac:dyDescent="0.25">
      <c r="B105" s="178"/>
      <c r="C105" s="179"/>
      <c r="D105" s="179"/>
      <c r="E105" s="180"/>
      <c r="F105" s="181"/>
      <c r="G105" s="181"/>
      <c r="H105" s="181"/>
      <c r="I105" s="181"/>
      <c r="J105" s="182"/>
      <c r="K105" s="182"/>
      <c r="L105" s="182"/>
      <c r="M105" s="182"/>
      <c r="N105" s="182"/>
      <c r="O105" s="182"/>
      <c r="P105" s="182"/>
      <c r="Q105" s="182"/>
      <c r="R105" s="182"/>
    </row>
    <row r="106" spans="2:18" ht="19.5" customHeight="1" x14ac:dyDescent="0.25">
      <c r="B106" s="178"/>
      <c r="C106" s="179"/>
      <c r="D106" s="179"/>
      <c r="E106" s="180"/>
      <c r="F106" s="181"/>
      <c r="G106" s="181"/>
      <c r="H106" s="181"/>
      <c r="I106" s="181"/>
      <c r="J106" s="182"/>
      <c r="K106" s="182"/>
      <c r="L106" s="182"/>
      <c r="M106" s="182"/>
      <c r="N106" s="182"/>
      <c r="O106" s="182"/>
      <c r="P106" s="182"/>
      <c r="Q106" s="182"/>
      <c r="R106" s="182"/>
    </row>
    <row r="107" spans="2:18" ht="19.5" customHeight="1" x14ac:dyDescent="0.25">
      <c r="B107" s="178"/>
      <c r="C107" s="179"/>
      <c r="D107" s="179"/>
      <c r="E107" s="180"/>
      <c r="F107" s="181"/>
      <c r="G107" s="181"/>
      <c r="H107" s="181"/>
      <c r="I107" s="181"/>
      <c r="J107" s="182"/>
      <c r="K107" s="182"/>
      <c r="L107" s="182"/>
      <c r="M107" s="182"/>
      <c r="N107" s="182"/>
      <c r="O107" s="182"/>
      <c r="P107" s="182"/>
      <c r="Q107" s="182"/>
      <c r="R107" s="182"/>
    </row>
    <row r="108" spans="2:18" ht="19.5" customHeight="1" x14ac:dyDescent="0.25">
      <c r="B108" s="178"/>
      <c r="C108" s="179"/>
      <c r="D108" s="179"/>
      <c r="E108" s="180"/>
      <c r="F108" s="181"/>
      <c r="G108" s="181"/>
      <c r="H108" s="181"/>
      <c r="I108" s="181"/>
      <c r="J108" s="182"/>
      <c r="K108" s="182"/>
      <c r="L108" s="182"/>
      <c r="M108" s="182"/>
      <c r="N108" s="182"/>
      <c r="O108" s="182"/>
      <c r="P108" s="182"/>
      <c r="Q108" s="182"/>
      <c r="R108" s="182"/>
    </row>
    <row r="109" spans="2:18" ht="19.5" customHeight="1" x14ac:dyDescent="0.25">
      <c r="B109" s="178"/>
      <c r="C109" s="179"/>
      <c r="D109" s="179"/>
      <c r="E109" s="180"/>
      <c r="F109" s="181"/>
      <c r="G109" s="181"/>
      <c r="H109" s="181"/>
      <c r="I109" s="181"/>
      <c r="J109" s="182"/>
      <c r="K109" s="182"/>
      <c r="L109" s="182"/>
      <c r="M109" s="182"/>
      <c r="N109" s="182"/>
      <c r="O109" s="182"/>
      <c r="P109" s="182"/>
      <c r="Q109" s="182"/>
      <c r="R109" s="182"/>
    </row>
    <row r="110" spans="2:18" x14ac:dyDescent="0.25">
      <c r="B110" s="188"/>
      <c r="C110" s="189"/>
      <c r="D110" s="189"/>
      <c r="O110" s="62"/>
    </row>
    <row r="111" spans="2:18" x14ac:dyDescent="0.25">
      <c r="O111" s="62"/>
    </row>
    <row r="112" spans="2:18" x14ac:dyDescent="0.25">
      <c r="O112" s="62"/>
    </row>
    <row r="113" spans="15:15" x14ac:dyDescent="0.25">
      <c r="O113" s="62"/>
    </row>
    <row r="114" spans="15:15" x14ac:dyDescent="0.25">
      <c r="O114" s="62"/>
    </row>
    <row r="115" spans="15:15" x14ac:dyDescent="0.25">
      <c r="O115" s="62"/>
    </row>
    <row r="116" spans="15:15" x14ac:dyDescent="0.25">
      <c r="O116" s="62"/>
    </row>
  </sheetData>
  <mergeCells count="114">
    <mergeCell ref="B86:B87"/>
    <mergeCell ref="C86:D87"/>
    <mergeCell ref="C90:G90"/>
    <mergeCell ref="E91:G91"/>
    <mergeCell ref="C78:D79"/>
    <mergeCell ref="B80:B81"/>
    <mergeCell ref="C80:D81"/>
    <mergeCell ref="B82:B83"/>
    <mergeCell ref="C82:D83"/>
    <mergeCell ref="B84:B85"/>
    <mergeCell ref="C84:D85"/>
    <mergeCell ref="B70:B71"/>
    <mergeCell ref="C70:D71"/>
    <mergeCell ref="S70:T87"/>
    <mergeCell ref="B72:B73"/>
    <mergeCell ref="C72:D73"/>
    <mergeCell ref="B74:B75"/>
    <mergeCell ref="C74:D75"/>
    <mergeCell ref="B76:B77"/>
    <mergeCell ref="C76:D77"/>
    <mergeCell ref="B78:B79"/>
    <mergeCell ref="J66:L69"/>
    <mergeCell ref="M66:N67"/>
    <mergeCell ref="O66:O67"/>
    <mergeCell ref="P66:Q69"/>
    <mergeCell ref="R66:R67"/>
    <mergeCell ref="B68:B69"/>
    <mergeCell ref="M68:N69"/>
    <mergeCell ref="O68:O69"/>
    <mergeCell ref="R68:R69"/>
    <mergeCell ref="B64:B65"/>
    <mergeCell ref="C64:D65"/>
    <mergeCell ref="B66:B67"/>
    <mergeCell ref="C66:E69"/>
    <mergeCell ref="F66:G69"/>
    <mergeCell ref="H66:I69"/>
    <mergeCell ref="B58:B59"/>
    <mergeCell ref="C58:D59"/>
    <mergeCell ref="B60:B61"/>
    <mergeCell ref="C60:D61"/>
    <mergeCell ref="B62:B63"/>
    <mergeCell ref="C62:D63"/>
    <mergeCell ref="J54:L57"/>
    <mergeCell ref="M54:N55"/>
    <mergeCell ref="O54:O55"/>
    <mergeCell ref="P54:Q57"/>
    <mergeCell ref="R54:R55"/>
    <mergeCell ref="M56:N57"/>
    <mergeCell ref="O56:O57"/>
    <mergeCell ref="R56:R57"/>
    <mergeCell ref="B52:B53"/>
    <mergeCell ref="C52:D53"/>
    <mergeCell ref="B54:B57"/>
    <mergeCell ref="C54:E57"/>
    <mergeCell ref="F54:G57"/>
    <mergeCell ref="H54:I57"/>
    <mergeCell ref="C46:D47"/>
    <mergeCell ref="B48:B49"/>
    <mergeCell ref="C48:D49"/>
    <mergeCell ref="B50:B51"/>
    <mergeCell ref="C50:D51"/>
    <mergeCell ref="E50:R51"/>
    <mergeCell ref="B38:B39"/>
    <mergeCell ref="C38:D39"/>
    <mergeCell ref="S38:T47"/>
    <mergeCell ref="B40:B41"/>
    <mergeCell ref="C40:D41"/>
    <mergeCell ref="B42:B43"/>
    <mergeCell ref="C42:D43"/>
    <mergeCell ref="B44:B45"/>
    <mergeCell ref="C44:D45"/>
    <mergeCell ref="B46:B47"/>
    <mergeCell ref="O34:O35"/>
    <mergeCell ref="P34:Q37"/>
    <mergeCell ref="R34:R35"/>
    <mergeCell ref="M36:N37"/>
    <mergeCell ref="O36:O37"/>
    <mergeCell ref="R36:R37"/>
    <mergeCell ref="M31:N32"/>
    <mergeCell ref="O31:O32"/>
    <mergeCell ref="R31:R32"/>
    <mergeCell ref="C33:D33"/>
    <mergeCell ref="B34:B37"/>
    <mergeCell ref="C34:E37"/>
    <mergeCell ref="F34:G37"/>
    <mergeCell ref="H34:I37"/>
    <mergeCell ref="J34:L37"/>
    <mergeCell ref="M34:N35"/>
    <mergeCell ref="S28:T28"/>
    <mergeCell ref="B29:B33"/>
    <mergeCell ref="C29:E32"/>
    <mergeCell ref="F29:G32"/>
    <mergeCell ref="H29:I32"/>
    <mergeCell ref="J29:L32"/>
    <mergeCell ref="M29:N30"/>
    <mergeCell ref="O29:O30"/>
    <mergeCell ref="P29:Q32"/>
    <mergeCell ref="R29:R30"/>
    <mergeCell ref="C14:J14"/>
    <mergeCell ref="L14:P14"/>
    <mergeCell ref="L16:P16"/>
    <mergeCell ref="L17:P18"/>
    <mergeCell ref="C28:E28"/>
    <mergeCell ref="F28:G28"/>
    <mergeCell ref="H28:I28"/>
    <mergeCell ref="J28:L28"/>
    <mergeCell ref="M28:N28"/>
    <mergeCell ref="P28:Q28"/>
    <mergeCell ref="B2:P2"/>
    <mergeCell ref="F4:P4"/>
    <mergeCell ref="C6:D7"/>
    <mergeCell ref="F6:P7"/>
    <mergeCell ref="C9:D10"/>
    <mergeCell ref="F9:P10"/>
  </mergeCells>
  <dataValidations count="14">
    <dataValidation type="list" allowBlank="1" showInputMessage="1" showErrorMessage="1" sqref="S35 S55 S30 S67">
      <formula1>Tipo</formula1>
    </dataValidation>
    <dataValidation type="list" allowBlank="1" showInputMessage="1" showErrorMessage="1" sqref="S34 S54 S29 S66">
      <formula1>Dimension</formula1>
    </dataValidation>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T37 T57 T32 T69"/>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T35 T55 T30 T67"/>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T34 T54 T29 T66"/>
    <dataValidation type="list" allowBlank="1" showInputMessage="1" showErrorMessage="1" sqref="S36 S56 S31 P34 P29 S68 I88:I109 P58:P69 P71 P73 P75 P77:P87 P38:P49 P52:P54">
      <formula1>Frecuencia</formula1>
    </dataValidation>
    <dataValidation type="decimal" allowBlank="1" showInputMessage="1" showErrorMessage="1" sqref="R34 R29 J88:R109 R58:R87 R38:R49 R52:R54">
      <formula1>0.0001</formula1>
      <formula2>100000000</formula2>
    </dataValidation>
    <dataValidation allowBlank="1" showInputMessage="1" showErrorMessage="1" prompt="Los &quot;valores programados&quot; son los datos numéricos asociados a las variables del indicador en cuestión que permiten calcular la meta del mismo. " sqref="M28 O28"/>
    <dataValidation allowBlank="1" showInputMessage="1" showErrorMessage="1" prompt="Hace referencia a las fuentes de información que pueden _x000a_ser usadas para verificar el alcance de los objetivos." sqref="S28"/>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R28"/>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P28 T36 T56 T31 T68"/>
    <dataValidation allowBlank="1" showInputMessage="1" showErrorMessage="1" prompt="Valores numéricos que se habrán de relacionar con el cálculo del indicador propuesto. _x000a_Manual para el diseño y la construcción de indicadores de Coneval." sqref="J28"/>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F28"/>
    <dataValidation allowBlank="1" showInputMessage="1" showErrorMessage="1" prompt="&quot;Resumen Narrativo&quot; u &quot;objetivo&quot; se entiende como el estado deseado luego de la implementación de una intervención pública. " sqref="C28"/>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SUSTENTO INDICADOR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transparencia</dc:creator>
  <cp:lastModifiedBy>transparencia</cp:lastModifiedBy>
  <dcterms:created xsi:type="dcterms:W3CDTF">2020-10-16T18:38:49Z</dcterms:created>
  <dcterms:modified xsi:type="dcterms:W3CDTF">2020-10-16T18:39:01Z</dcterms:modified>
</cp:coreProperties>
</file>