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A7D7F22E-C440-4BFC-8773-7D11C2ABC87B}" xr6:coauthVersionLast="45" xr6:coauthVersionMax="45" xr10:uidLastSave="{00000000-0000-0000-0000-000000000000}"/>
  <workbookProtection workbookAlgorithmName="SHA-512" workbookHashValue="2rcEupooMxUMJH63olDo1w0Qiz70SZpujHNatsXmD6SxNujamf9MvuihViPiT07waZ5Jci9v6l7UM2vyXftJmA==" workbookSaltValue="8XyN/UsC8orUW3VpTPgBkw==" workbookSpinCount="100000" lockStructure="1"/>
  <bookViews>
    <workbookView xWindow="3030" yWindow="3030" windowWidth="15375" windowHeight="787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17" i="1" s="1"/>
  <c r="AY187" i="1"/>
  <c r="AX222" i="1"/>
  <c r="AX416" i="1"/>
  <c r="AY222" i="1"/>
  <c r="AX187" i="1"/>
  <c r="AX477" i="1" l="1"/>
  <c r="AX453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<sst xmlns="http://schemas.openxmlformats.org/spreadsheetml/2006/main" count="1085" uniqueCount="1066">
  <si>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</si>
  <si>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</si>
  <si>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</si>
  <si>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</si>
  <si>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</si>
  <si>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</si>
  <si>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</si>
  <si>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</si>
  <si>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</si>
  <si>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</si>
  <si>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</si>
  <si>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</si>
  <si>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</si>
  <si>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</si>
  <si>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</si>
  <si>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</si>
  <si>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</si>
  <si>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</si>
  <si>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</si>
  <si>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</si>
  <si>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</si>
  <si>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</si>
  <si>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</si>
  <si>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</si>
  <si>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</si>
  <si>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</si>
  <si>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</si>
  <si>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</si>
  <si>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</si>
  <si>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</si>
  <si>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</si>
  <si>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</si>
  <si>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</si>
  <si>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</si>
  <si>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</si>
  <si>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</si>
  <si>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</si>
  <si>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</si>
  <si>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</si>
  <si>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</si>
  <si>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</si>
  <si>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</si>
  <si>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</si>
  <si>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</si>
  <si>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</si>
  <si>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</si>
  <si>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</si>
  <si>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</si>
  <si>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</si>
  <si>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</si>
  <si>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</si>
  <si>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</si>
  <si>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</si>
  <si>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</si>
  <si>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</si>
  <si>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</si>
  <si>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</si>
  <si>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</si>
  <si>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</si>
  <si>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</si>
  <si>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</si>
  <si>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</si>
  <si>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</si>
  <si>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</si>
  <si>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</si>
  <si>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</si>
  <si>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</si>
  <si>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</si>
  <si>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</si>
  <si>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</si>
  <si>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</si>
  <si>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</si>
  <si>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</si>
  <si>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</si>
  <si>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</si>
  <si>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</si>
  <si>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</si>
  <si>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</si>
  <si>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</si>
  <si>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</si>
  <si>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</si>
  <si>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</si>
  <si>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</si>
  <si>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</si>
  <si>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</si>
  <si>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</si>
  <si>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</si>
  <si>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</si>
  <si>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</si>
  <si>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</si>
  <si>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</si>
  <si>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</si>
  <si>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</si>
  <si>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</si>
  <si>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</si>
  <si>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</si>
  <si>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</si>
  <si>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</si>
  <si>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</si>
  <si>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</si>
  <si>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</si>
  <si>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</si>
  <si>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</si>
  <si>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</si>
  <si>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</si>
  <si>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</si>
  <si>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</si>
  <si>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</si>
  <si>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</si>
  <si>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</si>
  <si>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</si>
  <si>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</si>
  <si>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</si>
  <si>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</si>
  <si>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</si>
  <si>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</si>
  <si>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</si>
  <si>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</si>
  <si>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</si>
  <si>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</si>
  <si>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</si>
  <si>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</si>
  <si>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</si>
  <si>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</si>
  <si>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</si>
  <si>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</si>
  <si>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</si>
  <si>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</si>
  <si>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</si>
  <si>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</si>
  <si>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</si>
  <si>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</si>
  <si>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</si>
  <si>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</si>
  <si>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</si>
  <si>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</si>
  <si>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</si>
  <si>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</si>
  <si>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</si>
  <si>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</si>
  <si>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</si>
  <si>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</si>
  <si>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</si>
  <si>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</si>
  <si>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</si>
  <si>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</si>
  <si>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</si>
  <si>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</si>
  <si>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</si>
  <si>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</si>
  <si>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</si>
  <si>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</si>
  <si>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</si>
  <si>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</si>
  <si>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</si>
  <si>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</si>
  <si>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</si>
  <si>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</si>
  <si>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</si>
  <si>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</si>
  <si>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</si>
  <si>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</si>
  <si>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</si>
  <si>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</si>
  <si>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</si>
  <si>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</si>
  <si>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</si>
  <si>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</si>
  <si>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</si>
  <si>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</si>
  <si>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</si>
  <si>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</si>
  <si>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</si>
  <si>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</si>
  <si>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</si>
  <si>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</si>
  <si>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</si>
  <si>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</si>
  <si>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</si>
  <si>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</si>
  <si>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</si>
  <si>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</si>
  <si>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</si>
  <si>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</si>
  <si>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</si>
  <si>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</si>
  <si>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</si>
  <si>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</si>
  <si>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</si>
  <si>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</si>
  <si>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</si>
  <si>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</si>
  <si>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</si>
  <si>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</si>
  <si>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</si>
  <si>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</si>
  <si>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</si>
  <si>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</si>
  <si>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</si>
  <si>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</si>
  <si>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</si>
  <si>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</si>
  <si>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</si>
  <si>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</si>
  <si>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</si>
  <si>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</si>
  <si>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</si>
  <si>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</si>
  <si>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</si>
  <si>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</si>
  <si>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</si>
  <si>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</si>
  <si>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</si>
  <si>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</si>
  <si>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</si>
  <si>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</si>
  <si>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</si>
  <si>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</si>
  <si>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</si>
  <si>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</si>
  <si>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</si>
  <si>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</si>
  <si>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</si>
  <si>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</si>
  <si>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</si>
  <si>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</si>
  <si>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</si>
  <si>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</si>
  <si>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</si>
  <si>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</si>
  <si>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</si>
  <si>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</si>
  <si>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</si>
  <si>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</si>
  <si>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</si>
  <si>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</si>
  <si>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</si>
  <si>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</si>
  <si>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</si>
  <si>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</si>
  <si>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</si>
  <si>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</si>
  <si>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</si>
  <si>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</si>
  <si>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</si>
  <si>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</si>
  <si>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</si>
  <si>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</si>
  <si>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</si>
  <si>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</si>
  <si>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</si>
  <si>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</si>
  <si>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</si>
  <si>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</si>
  <si>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</si>
  <si>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</si>
  <si>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</si>
  <si>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</si>
  <si>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</si>
  <si>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</si>
  <si>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</si>
  <si>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</si>
  <si>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</si>
  <si>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</si>
  <si>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</si>
  <si>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</si>
  <si>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</si>
  <si>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</si>
  <si>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</si>
  <si>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</si>
  <si>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</si>
  <si>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</si>
  <si>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</si>
  <si>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</si>
  <si>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</si>
  <si>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</si>
  <si>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</si>
  <si>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</si>
  <si>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</si>
  <si>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</si>
  <si>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</si>
  <si>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</si>
  <si>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</si>
  <si>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</si>
  <si>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</si>
  <si>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</si>
  <si>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</si>
  <si>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</si>
  <si>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</si>
  <si>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</si>
  <si>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</si>
  <si>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</si>
  <si>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</si>
  <si>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</si>
  <si>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</si>
  <si>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</si>
  <si>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</si>
  <si>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</si>
  <si>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</si>
  <si>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</si>
  <si>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</si>
  <si>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</si>
  <si>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</si>
  <si>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</si>
  <si>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</si>
  <si>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</si>
  <si>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</si>
  <si>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</si>
  <si>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</si>
  <si>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</si>
  <si>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</si>
  <si>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</si>
  <si>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</si>
  <si>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</si>
  <si>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</si>
  <si>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</si>
  <si>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</si>
  <si>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</si>
  <si>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</si>
  <si>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</si>
  <si>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</si>
  <si>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</si>
  <si>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</si>
  <si>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</si>
  <si>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</si>
  <si>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</si>
  <si>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</si>
  <si>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</si>
  <si>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</si>
  <si>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</si>
  <si>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</si>
  <si>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</si>
  <si>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</si>
  <si>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</si>
  <si>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</si>
  <si>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</si>
  <si>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</si>
  <si>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</si>
  <si>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</si>
  <si>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</si>
  <si>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</si>
  <si>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</si>
  <si>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</si>
  <si>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</si>
  <si>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</si>
  <si>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</si>
  <si>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</si>
  <si>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</si>
  <si>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</si>
  <si>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</si>
  <si>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</si>
  <si>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</si>
  <si>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</si>
  <si>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</si>
  <si>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</si>
  <si>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</si>
  <si>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</si>
  <si>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</si>
  <si>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</si>
  <si>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</si>
  <si>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</si>
  <si>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</si>
  <si>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</si>
  <si>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</si>
  <si>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</si>
  <si>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</si>
  <si>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</si>
  <si>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</si>
  <si>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</si>
  <si>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</si>
  <si>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</si>
  <si>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</si>
  <si>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</si>
  <si>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</si>
  <si>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</si>
  <si>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</si>
  <si>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</si>
  <si>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</si>
  <si>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</si>
  <si>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</si>
  <si>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</si>
  <si>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</si>
  <si>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</si>
  <si>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</si>
  <si>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</si>
  <si>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</si>
  <si>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</si>
  <si>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</si>
  <si>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</si>
  <si>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</si>
  <si>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</si>
  <si>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</si>
  <si>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</si>
  <si>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</si>
  <si>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</si>
  <si>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</si>
  <si>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</si>
  <si>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</si>
  <si>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</si>
  <si>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</si>
  <si>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</si>
  <si>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</si>
  <si>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</si>
  <si>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</si>
  <si>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</si>
  <si>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</si>
  <si>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</si>
  <si>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</si>
  <si>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</si>
  <si>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</si>
  <si>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</si>
  <si>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</si>
  <si>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</si>
  <si>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</si>
  <si>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</si>
  <si>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</si>
  <si>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</si>
  <si>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</si>
  <si>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</si>
  <si>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</si>
  <si>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</si>
  <si>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</si>
  <si>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</si>
  <si>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</si>
  <si>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</si>
  <si>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</si>
  <si>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</si>
  <si>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</si>
  <si>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</si>
  <si>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</si>
  <si>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</si>
  <si>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</si>
  <si>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</si>
  <si>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</si>
  <si>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</si>
  <si>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</si>
  <si>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</si>
  <si>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</si>
  <si>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</si>
  <si>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</si>
  <si>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</si>
  <si>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</si>
  <si>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</si>
  <si>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</si>
  <si>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</si>
  <si>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</si>
  <si>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</si>
  <si>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</si>
  <si>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</si>
  <si>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</si>
  <si>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</si>
  <si>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</si>
  <si>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</si>
  <si>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</si>
  <si>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</si>
  <si>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</si>
  <si>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</si>
  <si>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</si>
  <si>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</si>
  <si>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</si>
  <si>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</si>
  <si>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</si>
  <si>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</si>
  <si>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</si>
  <si>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</si>
  <si>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</si>
  <si>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</si>
  <si>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</si>
  <si>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</si>
  <si>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</si>
  <si>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</si>
  <si>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</si>
  <si>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</si>
  <si>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</si>
  <si>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</si>
  <si>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</si>
  <si>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</si>
  <si>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</si>
  <si>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</si>
  <si>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</si>
  <si>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</si>
  <si>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</si>
  <si>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</si>
  <si>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</si>
  <si>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</si>
  <si>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</si>
  <si>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</si>
  <si>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</si>
  <si>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</si>
  <si>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</si>
  <si>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</si>
  <si>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</si>
  <si>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</si>
  <si>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</si>
  <si>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</si>
  <si>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</si>
  <si>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</si>
  <si>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</si>
  <si>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</si>
  <si>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</si>
  <si>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</si>
  <si>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</si>
  <si>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</si>
  <si>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</si>
  <si>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</si>
  <si>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</si>
  <si>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</si>
  <si>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</si>
  <si>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</si>
  <si>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</si>
  <si>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</si>
  <si>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</si>
  <si>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</si>
  <si>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</si>
  <si>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</si>
  <si>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</si>
  <si>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</si>
  <si>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</si>
  <si>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</si>
  <si>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</si>
  <si>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</si>
  <si>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</si>
  <si>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</si>
  <si>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</si>
  <si>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</si>
  <si>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</si>
  <si>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</si>
  <si>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</si>
  <si>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</si>
  <si>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</si>
  <si>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</si>
  <si>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</si>
  <si>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</si>
  <si>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</si>
  <si>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</si>
  <si>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</si>
  <si>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</si>
  <si>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</si>
  <si>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</si>
  <si>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</si>
  <si>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</si>
  <si>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</si>
  <si>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</si>
  <si>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</si>
  <si>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</si>
  <si>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</si>
  <si>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</si>
  <si>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</si>
  <si>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</si>
  <si>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</si>
  <si>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</si>
  <si>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</si>
  <si>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</si>
  <si>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</si>
  <si>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</si>
  <si>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</si>
  <si>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</si>
  <si>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</si>
  <si>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</si>
  <si>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</si>
  <si>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</si>
  <si>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</si>
  <si>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</si>
  <si>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</si>
  <si>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</si>
  <si>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</si>
  <si>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</si>
  <si>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</si>
  <si>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</si>
  <si>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</si>
  <si>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</si>
  <si>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</si>
  <si>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</si>
  <si>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</si>
  <si>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</si>
  <si>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</si>
  <si>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</si>
  <si>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</si>
  <si>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</si>
  <si>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</si>
  <si>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</si>
  <si>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</si>
  <si>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</si>
  <si>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</si>
  <si>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</si>
  <si>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</si>
  <si>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</si>
  <si>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</si>
  <si>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</si>
  <si>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</si>
  <si>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</si>
  <si>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</si>
  <si>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</si>
  <si>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</si>
  <si>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</si>
  <si>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</si>
  <si>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</si>
  <si>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</si>
  <si>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</si>
  <si>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</si>
  <si>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</si>
  <si>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</si>
  <si>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</si>
  <si>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</si>
  <si>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</si>
  <si>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</si>
  <si>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</si>
  <si>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</si>
  <si>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</si>
  <si>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</si>
  <si>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</si>
  <si>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</si>
  <si>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</si>
  <si>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</si>
  <si>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</si>
  <si>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</si>
  <si>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</si>
  <si>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</si>
  <si>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</si>
  <si>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</si>
  <si>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</si>
  <si>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</si>
  <si>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</si>
  <si>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</si>
  <si>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</si>
  <si>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</si>
  <si>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</si>
  <si>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</si>
  <si>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</si>
  <si>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</si>
  <si>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</si>
  <si>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</si>
  <si>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</si>
  <si>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</si>
  <si>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</si>
  <si>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</si>
  <si>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</si>
  <si>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</si>
  <si>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</si>
  <si>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</si>
  <si>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</si>
  <si>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</si>
  <si>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</si>
  <si>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</si>
  <si>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</si>
  <si>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</si>
  <si>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</si>
  <si>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</si>
  <si>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</si>
  <si>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</si>
  <si>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</si>
  <si>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</si>
  <si>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</si>
  <si>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</si>
  <si>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</si>
  <si>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</si>
  <si>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</si>
  <si>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</si>
  <si>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</si>
  <si>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</si>
  <si>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</si>
  <si>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</si>
  <si>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</si>
  <si>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</si>
  <si>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</si>
  <si>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</si>
  <si>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</si>
  <si>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</si>
  <si>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</si>
  <si>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</si>
  <si>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</si>
  <si>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</si>
  <si>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</si>
  <si>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</si>
  <si>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</si>
  <si>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</si>
  <si>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</si>
  <si>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</si>
  <si>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</si>
  <si>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</si>
  <si>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</si>
  <si>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</si>
  <si>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</si>
  <si>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</si>
  <si>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</si>
  <si>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</si>
  <si>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</si>
  <si>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</si>
  <si>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</si>
  <si>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</si>
  <si>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</si>
  <si>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</si>
  <si>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</si>
  <si>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</si>
  <si>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</si>
  <si>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</si>
  <si>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</si>
  <si>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</si>
  <si>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</si>
  <si>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</si>
  <si>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</si>
  <si>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</si>
  <si>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</si>
  <si>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</si>
  <si>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</si>
  <si>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</si>
  <si>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</si>
  <si>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</si>
  <si>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</si>
  <si>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</si>
  <si>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</si>
  <si>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</si>
  <si>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</si>
  <si>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</si>
  <si>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</si>
  <si>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</si>
  <si>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</si>
  <si>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</si>
  <si>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</si>
  <si>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</si>
  <si>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</si>
  <si>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</si>
  <si>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</si>
  <si>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</si>
  <si>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</si>
  <si>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</si>
  <si>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</si>
  <si>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</si>
  <si>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</si>
  <si>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</si>
  <si>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</si>
  <si>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</si>
  <si>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</si>
  <si>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</si>
  <si>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</si>
  <si>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</si>
  <si>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</si>
  <si>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</si>
  <si>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</si>
  <si>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</si>
  <si>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</si>
  <si>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</si>
  <si>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</si>
  <si>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</si>
  <si>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</si>
  <si>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</si>
  <si>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</si>
  <si>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</si>
  <si>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</si>
  <si>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</si>
  <si>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</si>
  <si>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</si>
  <si>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</si>
  <si>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</si>
  <si>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</si>
  <si>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</si>
  <si>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</si>
  <si>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</si>
  <si>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</si>
  <si>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</si>
  <si>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</si>
  <si>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</si>
  <si>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</si>
  <si>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</si>
  <si>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</si>
  <si>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</si>
  <si>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</si>
  <si>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</si>
  <si>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</si>
  <si>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</si>
  <si>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</si>
  <si>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</si>
  <si>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</si>
  <si>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</si>
  <si>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</si>
  <si>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</si>
  <si>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</si>
  <si>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</si>
  <si>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</si>
  <si>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</si>
  <si>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</si>
  <si>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</si>
  <si>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</si>
  <si>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</si>
  <si>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</si>
  <si>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</si>
  <si>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</si>
  <si>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</si>
  <si>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</si>
  <si>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</si>
  <si>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</si>
  <si>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</si>
  <si>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</si>
  <si>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</si>
  <si>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</si>
  <si>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</si>
  <si>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</si>
  <si>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</si>
  <si>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</si>
  <si>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</si>
  <si>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</si>
  <si>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</si>
  <si>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</si>
  <si>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</si>
  <si>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</si>
  <si>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</si>
  <si>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</si>
  <si>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</si>
  <si>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</si>
  <si>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</si>
  <si>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</si>
  <si>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</si>
  <si>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</si>
  <si>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</si>
  <si>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</si>
  <si>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</si>
  <si>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</si>
  <si>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</si>
  <si>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</si>
  <si>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</si>
  <si>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</si>
  <si>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</si>
  <si>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</si>
  <si>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</si>
  <si>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</si>
  <si>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</si>
  <si>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</si>
  <si>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</si>
  <si>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</si>
  <si>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</si>
  <si>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</si>
  <si>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</si>
  <si>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</si>
  <si>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</si>
  <si>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</si>
  <si>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</si>
  <si>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</si>
  <si>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</si>
  <si>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</si>
  <si>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</si>
  <si>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</si>
  <si>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</si>
  <si>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</si>
  <si>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</si>
  <si>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</si>
  <si>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</si>
  <si>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</si>
  <si>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</si>
  <si>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</si>
  <si>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</si>
  <si>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</si>
  <si>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</si>
  <si>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</si>
  <si>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</si>
  <si>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</si>
  <si>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</si>
  <si>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</si>
  <si>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</si>
  <si>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</si>
  <si>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</si>
  <si>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</si>
  <si>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</si>
  <si>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</si>
  <si>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</si>
  <si>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</si>
  <si>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</si>
  <si>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</si>
  <si>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</si>
  <si>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</si>
  <si>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</si>
  <si>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</si>
  <si>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</si>
  <si>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</si>
  <si>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</si>
  <si>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</si>
  <si>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</si>
  <si>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</si>
  <si>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</si>
  <si>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</si>
  <si>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</si>
  <si>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</si>
  <si>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</si>
  <si>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</si>
  <si>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</si>
  <si>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</si>
  <si>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</si>
  <si>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</si>
  <si>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</si>
  <si>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</si>
  <si>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</si>
  <si>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</si>
  <si>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</si>
  <si>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</si>
  <si>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</si>
  <si>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</si>
  <si>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</si>
  <si>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</si>
  <si>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</si>
  <si>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</si>
  <si>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</si>
  <si>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</si>
  <si>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</si>
  <si>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</si>
  <si>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</si>
  <si>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</si>
  <si>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</si>
  <si>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</si>
  <si>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</si>
  <si>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</si>
  <si>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</si>
  <si>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</si>
  <si>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</si>
  <si>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</si>
  <si>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</si>
  <si>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</si>
  <si>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</si>
  <si>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</si>
  <si>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</si>
  <si>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</si>
  <si>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</si>
  <si>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</si>
  <si>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</si>
  <si>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</si>
  <si>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</si>
  <si>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</si>
  <si>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</si>
  <si>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</si>
  <si>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</si>
  <si>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</si>
  <si>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</si>
  <si>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</si>
  <si>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</si>
  <si>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</si>
  <si>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</si>
  <si>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</si>
  <si>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</si>
  <si>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</si>
  <si>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</si>
  <si>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</si>
  <si>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</si>
  <si>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</si>
  <si>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</si>
  <si>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</si>
  <si>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</si>
  <si>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</si>
  <si>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</si>
  <si>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</si>
  <si>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</si>
  <si>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</si>
  <si>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</si>
  <si>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</si>
  <si>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</si>
  <si>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</si>
  <si>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</si>
  <si>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</si>
  <si>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</si>
  <si>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</si>
  <si>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</si>
  <si>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</si>
  <si>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</si>
  <si>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</si>
  <si>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</si>
  <si>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</si>
  <si>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</si>
  <si>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</si>
  <si>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</si>
  <si>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</si>
  <si>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</si>
  <si>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</si>
  <si>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</si>
  <si>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</si>
  <si>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</si>
  <si>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</si>
  <si>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</si>
  <si>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</si>
  <si>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</si>
  <si>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</si>
  <si>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</si>
  <si>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</si>
  <si>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</si>
  <si>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</si>
  <si>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</si>
  <si>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</si>
  <si>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</si>
  <si>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</si>
  <si>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</si>
  <si>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</si>
  <si>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</si>
  <si>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</si>
  <si>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</si>
  <si>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</si>
  <si>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</si>
  <si>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</si>
  <si>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</si>
  <si>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</si>
  <si>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</si>
  <si>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</si>
  <si>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</si>
  <si>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</si>
  <si>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</si>
  <si>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</si>
  <si>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</si>
  <si>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</si>
  <si>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</si>
  <si>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</si>
  <si>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</si>
  <si>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</si>
  <si>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</si>
  <si>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</si>
  <si>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</si>
  <si>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</si>
  <si>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</si>
  <si>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</si>
  <si>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</si>
  <si>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</si>
  <si>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</si>
  <si>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</si>
  <si>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</si>
  <si>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</si>
  <si>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</si>
  <si>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</si>
  <si>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</si>
  <si>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</si>
  <si>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</si>
  <si>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</si>
  <si>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</si>
  <si>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</si>
  <si>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</si>
  <si>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</si>
  <si>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</si>
  <si>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</si>
  <si>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</si>
  <si>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</si>
  <si>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</si>
  <si>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</si>
  <si>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</si>
  <si>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</si>
  <si>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</si>
  <si>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</si>
  <si>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</si>
  <si>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</si>
  <si>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</si>
  <si>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</si>
  <si>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</si>
  <si>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</si>
  <si>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</si>
  <si>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</si>
  <si>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</si>
  <si>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</si>
  <si>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</si>
  <si>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</si>
  <si>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</si>
  <si>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</si>
  <si>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</si>
  <si>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</si>
  <si>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</si>
  <si>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</si>
  <si>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</si>
  <si>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</si>
  <si>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IXTLAHUACÁN DE LOS MEMBRILLOS</t>
  </si>
  <si>
    <t>DEL 1 AL 30 DE JUNIO DE 2020</t>
  </si>
  <si>
    <t>DR. EDUARDO CERVANTES AGUILAR</t>
  </si>
  <si>
    <t>LAE GUILLERMO RAMIREZ HERNANDEZ</t>
  </si>
  <si>
    <t>PRESIDENTE MUNICIPAL</t>
  </si>
  <si>
    <t>ENCARGADO DE LA HACIENDA MUNCIPAL</t>
  </si>
  <si>
    <t>ASEJ2020-06-12-08-2020-1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</si>
</sst>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33662626.960000001</v>
      </c>
      <c r="AY7" s="13">
        <f>AY8+AY29+AY35+AY40+AY72+AY81+AY102+AY114</f>
        <v>28213836.439999998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16681832.52</v>
      </c>
      <c r="AY8" s="15">
        <f>AY9+AY11+AY15+AY16+AY17+AY18+AY19+AY25+AY27</f>
        <v>17367975.129999999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23000</v>
      </c>
      <c r="AY9" s="17">
        <f>SUM(AY10)</f>
        <v>130102.57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23000</v>
      </c>
      <c r="AY10" s="20">
        <v>130102.57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15408811.9</v>
      </c>
      <c r="AY11" s="17">
        <f>SUM(AY12:AY14)</f>
        <v>15718112.969999999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10602395.67</v>
      </c>
      <c r="AY12" s="20">
        <v>9832467.0999999996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4665350.32</v>
      </c>
      <c r="AY13" s="20">
        <v>5551766.6900000004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141065.91</v>
      </c>
      <c r="AY14" s="20">
        <v>333879.18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1250020.6200000001</v>
      </c>
      <c r="AY19" s="17">
        <f>SUM(AY20:AY24)</f>
        <v>1519759.5899999999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824054.21</v>
      </c>
      <c r="AY20" s="20">
        <v>777679.57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423491.58</v>
      </c>
      <c r="AY22" s="20">
        <v>741604.62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2474.83</v>
      </c>
      <c r="AY23" s="20">
        <v>475.4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14072056.750000002</v>
      </c>
      <c r="AY40" s="15">
        <f>AY41+AY46+AY47+AY62+AY68+AY70</f>
        <v>6125034.1799999997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339624.33</v>
      </c>
      <c r="AY41" s="17">
        <f>SUM(AY42:AY45)</f>
        <v>424879.52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1360</v>
      </c>
      <c r="AY42" s="20">
        <v>620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322564.33</v>
      </c>
      <c r="AY44" s="20">
        <v>359455.52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15700</v>
      </c>
      <c r="AY45" s="20">
        <v>64804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13687942.420000002</v>
      </c>
      <c r="AY47" s="17">
        <f>SUM(AY48:AY61)</f>
        <v>5690861.6600000001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2029520.71</v>
      </c>
      <c r="AY48" s="20">
        <v>2539517.35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294313.5</v>
      </c>
      <c r="AY49" s="20">
        <v>357728.88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9224747.8200000003</v>
      </c>
      <c r="AY50" s="20">
        <v>999528.52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396407.14</v>
      </c>
      <c r="AY52" s="20">
        <v>221557.54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6801</v>
      </c>
      <c r="AY55" s="20">
        <v>12862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539583.88</v>
      </c>
      <c r="AY56" s="20">
        <v>110682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27524.2</v>
      </c>
      <c r="AY58" s="20">
        <v>115983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187987.33</v>
      </c>
      <c r="AY59" s="20">
        <v>404203.42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766911.79</v>
      </c>
      <c r="AY60" s="20">
        <v>402501.87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214145.05</v>
      </c>
      <c r="AY61" s="20">
        <v>526297.07999999996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44490</v>
      </c>
      <c r="AY62" s="17">
        <f>SUM(AY63:AY67)</f>
        <v>9293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44490</v>
      </c>
      <c r="AY67" s="20">
        <v>9293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184767.5</v>
      </c>
      <c r="AY72" s="15">
        <f>AY73+AY76+AY77+AY78+AY80</f>
        <v>390030.39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184767.5</v>
      </c>
      <c r="AY73" s="17">
        <f>SUM(AY74:AY75)</f>
        <v>390030.39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184767.5</v>
      </c>
      <c r="AY74" s="20">
        <v>385859.39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4171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2723970.19</v>
      </c>
      <c r="AY81" s="15">
        <f>AY82+AY83+AY85+AY87+AY89+AY91+AY93+AY94+AY100</f>
        <v>4330796.74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77346.399999999994</v>
      </c>
      <c r="AY83" s="17">
        <f>SUM(AY84)</f>
        <v>910801.56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77346.399999999994</v>
      </c>
      <c r="AY84" s="20">
        <v>910801.56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2205261</v>
      </c>
      <c r="AY87" s="17">
        <f>SUM(AY88)</f>
        <v>2850310.89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2205261</v>
      </c>
      <c r="AY88" s="20">
        <v>2850310.89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398029.09</v>
      </c>
      <c r="AY91" s="17">
        <f>SUM(AY92)</f>
        <v>564684.29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398029.09</v>
      </c>
      <c r="AY92" s="20">
        <v>564684.29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43333.7</v>
      </c>
      <c r="AY100" s="17">
        <f>SUM(AY101)</f>
        <v>5000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43333.7</v>
      </c>
      <c r="AY101" s="20">
        <v>5000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58539046.20000001</v>
      </c>
      <c r="AY117" s="13">
        <f>AY118+AY149</f>
        <v>113206553.65999998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58539046.20000001</v>
      </c>
      <c r="AY118" s="15">
        <f>AY119+AY132+AY135+AY140+AY146</f>
        <v>113206553.65999998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31196382.050000001</v>
      </c>
      <c r="AY119" s="17">
        <f>SUM(AY120:AY131)</f>
        <v>61927042.959999993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23271362.120000001</v>
      </c>
      <c r="AY120" s="20">
        <v>41583641.369999997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2260901.27</v>
      </c>
      <c r="AY121" s="20">
        <v>4901533.1500000004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1477505.61</v>
      </c>
      <c r="AY122" s="20">
        <v>2692150.2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116352.41</v>
      </c>
      <c r="AY123" s="20">
        <v>2742338.07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1468387.64</v>
      </c>
      <c r="AY125" s="20">
        <v>4567072.37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2601873</v>
      </c>
      <c r="AY131" s="20">
        <v>5440307.7999999998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23162520.960000001</v>
      </c>
      <c r="AY132" s="17">
        <f>SUM(AY133:AY134)</f>
        <v>42750827.18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4120525.8</v>
      </c>
      <c r="AY133" s="20">
        <v>42750827.18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19041995.16</v>
      </c>
      <c r="AY134" s="20">
        <v>0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3668917.84</v>
      </c>
      <c r="AY135" s="17">
        <f>SUM(AY136:AY139)</f>
        <v>8528683.5199999996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3668917.84</v>
      </c>
      <c r="AY139" s="20">
        <v>8528683.5199999996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511225.35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853.31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40530.480000000003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469841.56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92201673.160000011</v>
      </c>
      <c r="AY184" s="27">
        <f>AY7+AY117+AY161</f>
        <v>141420390.09999996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44024096.170000002</v>
      </c>
      <c r="AY186" s="13">
        <f>AY187+AY222+AY287</f>
        <v>96941695.75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21897430.720000006</v>
      </c>
      <c r="AY187" s="15">
        <f>AY188+AY193+AY198+AY207+AY212+AY219</f>
        <v>46785607.089999996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17482698.600000001</v>
      </c>
      <c r="AY188" s="17">
        <f>SUM(AY189:AY192)</f>
        <v>34876337.479999997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1403956.8</v>
      </c>
      <c r="AY189" s="20">
        <v>2807913.6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16078741.800000001</v>
      </c>
      <c r="AY191" s="20">
        <v>32068423.879999999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452926</v>
      </c>
      <c r="AY193" s="17">
        <f>SUM(AY194:AY197)</f>
        <v>460033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452926</v>
      </c>
      <c r="AY195" s="20">
        <v>460033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719388.51</v>
      </c>
      <c r="AY198" s="17">
        <f>SUM(AY199:AY206)</f>
        <v>6881946.3499999996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594429.66</v>
      </c>
      <c r="AY200" s="20">
        <v>6520403.5199999996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124958.85</v>
      </c>
      <c r="AY201" s="20">
        <v>361542.83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98481.87</v>
      </c>
      <c r="AY212" s="17">
        <f>SUM(AY213:AY218)</f>
        <v>383965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98481.87</v>
      </c>
      <c r="AY214" s="20">
        <v>383965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3143935.74</v>
      </c>
      <c r="AY219" s="17">
        <v>4183325.26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3143935.74</v>
      </c>
      <c r="AY220" s="20">
        <v>4183325.26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10362316.930000002</v>
      </c>
      <c r="AY222" s="15">
        <f>AY223+AY232+AY236+AY246+AY256+AY264+AY267+AY273+AY277</f>
        <v>20750678.77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775352.52999999991</v>
      </c>
      <c r="AY223" s="17">
        <f>SUM(AY224:AY231)</f>
        <v>1803991.9500000002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148179.12</v>
      </c>
      <c r="AY224" s="20">
        <v>469847.58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179383.55</v>
      </c>
      <c r="AY225" s="20">
        <v>418374.23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107634.08</v>
      </c>
      <c r="AY227" s="20">
        <v>82075.72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40647.68</v>
      </c>
      <c r="AY228" s="20">
        <v>195730.4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155803.76</v>
      </c>
      <c r="AY229" s="20">
        <v>307828.15000000002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143704.34</v>
      </c>
      <c r="AY231" s="20">
        <v>330135.87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337148.22</v>
      </c>
      <c r="AY232" s="17">
        <f>SUM(AY233:AY235)</f>
        <v>968126.1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335217.21999999997</v>
      </c>
      <c r="AY233" s="20">
        <v>966928.02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198.08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1931</v>
      </c>
      <c r="AY235" s="20">
        <v>1000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1077748.1399999999</v>
      </c>
      <c r="AY246" s="17">
        <f>SUM(AY247:AY255)</f>
        <v>2125130.0199999996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92304.7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8468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351912.68</v>
      </c>
      <c r="AY252" s="20">
        <v>530962.07999999996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446692.49</v>
      </c>
      <c r="AY254" s="20">
        <v>758903.94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279142.96999999997</v>
      </c>
      <c r="AY255" s="20">
        <v>734491.3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1209404.9099999999</v>
      </c>
      <c r="AY256" s="17">
        <f>SUM(AY257:AY263)</f>
        <v>1226725.1499999999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119802.22</v>
      </c>
      <c r="AY258" s="20">
        <v>54968.56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1005618.28</v>
      </c>
      <c r="AY259" s="20">
        <v>1084794.72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58372.41</v>
      </c>
      <c r="AY260" s="20">
        <v>22056.68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25612</v>
      </c>
      <c r="AY263" s="20">
        <v>64905.19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6392040.1600000001</v>
      </c>
      <c r="AY264" s="17">
        <f>SUM(AY265:AY266)</f>
        <v>12622409.93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6392040.1600000001</v>
      </c>
      <c r="AY265" s="20">
        <v>12622409.93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71219.17</v>
      </c>
      <c r="AY267" s="17">
        <f>SUM(AY268:AY272)</f>
        <v>866926.94000000006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71219.17</v>
      </c>
      <c r="AY268" s="20">
        <v>706855.16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81640.800000000003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78430.98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36582.699999999997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36582.699999999997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499403.8</v>
      </c>
      <c r="AY277" s="17">
        <f>SUM(AY278:AY286)</f>
        <v>1100785.98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21800.04</v>
      </c>
      <c r="AY278" s="20">
        <v>46512.55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2394.34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58213.22</v>
      </c>
      <c r="AY280" s="20">
        <v>31100.04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77839.820000000007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380891.99</v>
      </c>
      <c r="AY283" s="20">
        <v>823742.87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38498.550000000003</v>
      </c>
      <c r="AY285" s="20">
        <v>119196.36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11764348.52</v>
      </c>
      <c r="AY287" s="15">
        <f>AY288+AY298+AY308+AY318+AY328+AY338+AY346+AY356+AY362</f>
        <v>29405409.890000004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6124609.8899999997</v>
      </c>
      <c r="AY288" s="17">
        <v>14044341.08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5953936.3099999996</v>
      </c>
      <c r="AY289" s="20">
        <v>13156364.720000001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6417</v>
      </c>
      <c r="AY290" s="20">
        <v>148789.91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17148.169999999998</v>
      </c>
      <c r="AY292" s="20">
        <v>348502.5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1650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147108.41</v>
      </c>
      <c r="AY295" s="20">
        <v>388407.94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626.01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235112.67</v>
      </c>
      <c r="AY298" s="17">
        <f>SUM(AY299:AY307)</f>
        <v>579403.08000000007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88000</v>
      </c>
      <c r="AY300" s="20">
        <v>160740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64971.199999999997</v>
      </c>
      <c r="AY301" s="20">
        <v>270115.07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638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82141.47</v>
      </c>
      <c r="AY304" s="20">
        <v>147910.01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309039.25</v>
      </c>
      <c r="AY308" s="17">
        <f>SUM(AY309:AY317)</f>
        <v>608006.75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5220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34800</v>
      </c>
      <c r="AY312" s="20">
        <v>42897.279999999999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274239.25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559889.47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360589.76</v>
      </c>
      <c r="AY318" s="17">
        <f>SUM(AY319:AY327)</f>
        <v>561312.80000000005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70004.08</v>
      </c>
      <c r="AY319" s="20">
        <v>109053.16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14981.4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275604.28000000003</v>
      </c>
      <c r="AY323" s="20">
        <v>452259.64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4104533.9</v>
      </c>
      <c r="AY328" s="17">
        <f>SUM(AY329:AY337)</f>
        <v>8114991.4199999999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1894579.26</v>
      </c>
      <c r="AY329" s="20">
        <v>3960430.51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14674.4</v>
      </c>
      <c r="AY330" s="20">
        <v>68113.11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317164.99</v>
      </c>
      <c r="AY331" s="20">
        <v>492784.97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1598586.35</v>
      </c>
      <c r="AY333" s="20">
        <v>3137782.87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271420.09999999998</v>
      </c>
      <c r="AY335" s="20">
        <v>450208.76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3108.8</v>
      </c>
      <c r="AY336" s="20">
        <v>5671.2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5000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83342.01999999999</v>
      </c>
      <c r="AY338" s="17">
        <f>SUM(AY339:AY345)</f>
        <v>344061.42000000004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75692.009999999995</v>
      </c>
      <c r="AY339" s="20">
        <v>219436.41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100000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7650.01</v>
      </c>
      <c r="AY344" s="20">
        <v>24625.01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0</v>
      </c>
      <c r="AY346" s="17">
        <f>SUM(AY347:AY355)</f>
        <v>449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150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0</v>
      </c>
      <c r="AY351" s="20">
        <v>299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96629.07</v>
      </c>
      <c r="AY356" s="17">
        <f>SUM(AY357:AY361)</f>
        <v>4832654.82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972209.37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96629.07</v>
      </c>
      <c r="AY358" s="20">
        <v>3860445.45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450491.95999999996</v>
      </c>
      <c r="AY362" s="17">
        <f>SUM(AY363:AY371)</f>
        <v>320189.52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62120</v>
      </c>
      <c r="AY363" s="20">
        <v>78940.639999999999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0</v>
      </c>
      <c r="AY364" s="20">
        <v>2319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35065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44557.599999999999</v>
      </c>
      <c r="AY367" s="20">
        <v>71201.2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308749.36</v>
      </c>
      <c r="AY368" s="20">
        <v>165858.68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1870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5278129.1800000006</v>
      </c>
      <c r="AY372" s="13">
        <f>AY373+AY385+AY391+AY403+AY416+AY423+AY433+AY436+AY447</f>
        <v>13794197.870000001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5000565</v>
      </c>
      <c r="AY385" s="15">
        <f>AY386+AY390</f>
        <v>10754650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20565</v>
      </c>
      <c r="AY386" s="17">
        <f>SUM(AY387:AY389)</f>
        <v>94650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20565</v>
      </c>
      <c r="AY387" s="20">
        <v>94650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4980000</v>
      </c>
      <c r="AY390" s="17">
        <v>10660000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161026.78</v>
      </c>
      <c r="AY403" s="15">
        <f>AY404+AY406+AY408+AY414</f>
        <v>2780124.5700000003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34710.42</v>
      </c>
      <c r="AY404" s="17">
        <f>SUM(AY405)</f>
        <v>108167.56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34710.42</v>
      </c>
      <c r="AY405" s="20">
        <v>108167.56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73175.960000000006</v>
      </c>
      <c r="AY406" s="17">
        <f>SUM(AY407)</f>
        <v>1387884.67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73175.960000000006</v>
      </c>
      <c r="AY407" s="20">
        <v>1387884.67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53140.4</v>
      </c>
      <c r="AY408" s="17">
        <f>SUM(AY409:AY413)</f>
        <v>1284072.3400000001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53140.4</v>
      </c>
      <c r="AY409" s="20">
        <v>1284072.3400000001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116537.4</v>
      </c>
      <c r="AY416" s="15">
        <f>AY417+AY419+AY421</f>
        <v>259423.3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116537.4</v>
      </c>
      <c r="AY417" s="17">
        <f>SUM(AY418)</f>
        <v>259423.3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116537.4</v>
      </c>
      <c r="AY418" s="20">
        <v>259423.3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1447160.05</v>
      </c>
      <c r="AY477" s="13">
        <f>AY478+AY489+AY494+AY499+AY502</f>
        <v>3213390.42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1447160.05</v>
      </c>
      <c r="AY478" s="15">
        <f>AY479+AY483</f>
        <v>3213390.42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1447160.05</v>
      </c>
      <c r="AY479" s="17">
        <f>SUM(AY480:AY482)</f>
        <v>3213390.42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1447160.05</v>
      </c>
      <c r="AY480" s="20">
        <v>3213390.42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2287966.1799999997</v>
      </c>
      <c r="AY507" s="13">
        <f>AY508+AY517+AY520+AY526+AY528+AY530</f>
        <v>129999.99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1025548.77</v>
      </c>
      <c r="AY508" s="15">
        <f>SUM(AY509:AY516)</f>
        <v>129999.99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993660.76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129999.99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31888.01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1262417.4099999999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1262417.4099999999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53037351.579999998</v>
      </c>
      <c r="AY543" s="30">
        <f>AY186+AY372+AY453+AY477+AY507+AY540</f>
        <v>114079284.03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39164321.580000013</v>
      </c>
      <c r="AY544" s="31">
        <f>AY184-AY543</f>
        <v>27341106.069999963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+wZYPIZb25y2syI1jQ2QqHhsuCWNcDqNgsqWlI1pRrAH+SVGNqA3Tc4j6xq1lITek4JDR/VXyUL+LBUTB9YSRw==" saltValue="BUJ/VPG+004bMRUayazG7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Manuel</cp:lastModifiedBy>
  <cp:lastPrinted>2020-01-24T18:04:04Z</cp:lastPrinted>
  <dcterms:created xsi:type="dcterms:W3CDTF">2020-01-21T01:41:42Z</dcterms:created>
  <dcterms:modified xsi:type="dcterms:W3CDTF">2020-08-12T21:59:50Z</dcterms:modified>
</cp:coreProperties>
</file>