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ASEJ2021\Reportes\12\1\"/>
    </mc:Choice>
  </mc:AlternateContent>
  <xr:revisionPtr revIDLastSave="0" documentId="13_ncr:1_{7A41EFB7-D3CB-4903-B711-F45D90C6323F}" xr6:coauthVersionLast="47" xr6:coauthVersionMax="47" xr10:uidLastSave="{00000000-0000-0000-0000-000000000000}"/>
  <workbookProtection workbookAlgorithmName="SHA-512" workbookHashValue="Qv9f77HxHCtxEZfR1GGmRj29Woffx3c3uUoKleR1mRK8Wp2NArFZYPqNZ/OpV4PK967YOlLPDSGsdMSxLbWo7Q==" workbookSaltValue="h2piYWITdIChFGW3zMDTWg==" workbookSpinCount="100000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X453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<sst xmlns="http://schemas.openxmlformats.org/spreadsheetml/2006/main" count="1083" uniqueCount="1064">
  <si>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</si>
  <si>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</si>
  <si>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</si>
  <si>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</si>
  <si>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</si>
  <si>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</si>
  <si>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</si>
  <si>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</si>
  <si>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</si>
  <si>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</si>
  <si>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</si>
  <si>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</si>
  <si>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</si>
  <si>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</si>
  <si>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</si>
  <si>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</si>
  <si>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</si>
  <si>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</si>
  <si>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</si>
  <si>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</si>
  <si>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</si>
  <si>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</si>
  <si>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</si>
  <si>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</si>
  <si>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</si>
  <si>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</si>
  <si>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</si>
  <si>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</si>
  <si>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</si>
  <si>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</si>
  <si>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</si>
  <si>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</si>
  <si>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</si>
  <si>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</si>
  <si>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</si>
  <si>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</si>
  <si>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</si>
  <si>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</si>
  <si>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</si>
  <si>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</si>
  <si>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</si>
  <si>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</si>
  <si>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</si>
  <si>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</si>
  <si>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</si>
  <si>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</si>
  <si>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</si>
  <si>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</si>
  <si>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</si>
  <si>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</si>
  <si>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</si>
  <si>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</si>
  <si>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</si>
  <si>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</si>
  <si>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</si>
  <si>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</si>
  <si>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</si>
  <si>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</si>
  <si>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</si>
  <si>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</si>
  <si>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</si>
  <si>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</si>
  <si>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</si>
  <si>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</si>
  <si>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</si>
  <si>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</si>
  <si>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</si>
  <si>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</si>
  <si>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</si>
  <si>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</si>
  <si>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</si>
  <si>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</si>
  <si>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</si>
  <si>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</si>
  <si>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</si>
  <si>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</si>
  <si>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</si>
  <si>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</si>
  <si>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</si>
  <si>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</si>
  <si>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</si>
  <si>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</si>
  <si>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</si>
  <si>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</si>
  <si>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</si>
  <si>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</si>
  <si>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</si>
  <si>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</si>
  <si>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</si>
  <si>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</si>
  <si>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</si>
  <si>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</si>
  <si>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</si>
  <si>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</si>
  <si>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</si>
  <si>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</si>
  <si>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</si>
  <si>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</si>
  <si>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</si>
  <si>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</si>
  <si>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</si>
  <si>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</si>
  <si>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</si>
  <si>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</si>
  <si>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</si>
  <si>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</si>
  <si>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</si>
  <si>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</si>
  <si>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</si>
  <si>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</si>
  <si>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</si>
  <si>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</si>
  <si>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</si>
  <si>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</si>
  <si>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</si>
  <si>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</si>
  <si>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</si>
  <si>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</si>
  <si>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</si>
  <si>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</si>
  <si>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</si>
  <si>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</si>
  <si>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</si>
  <si>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</si>
  <si>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</si>
  <si>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</si>
  <si>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</si>
  <si>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</si>
  <si>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</si>
  <si>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</si>
  <si>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</si>
  <si>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</si>
  <si>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</si>
  <si>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</si>
  <si>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</si>
  <si>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</si>
  <si>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</si>
  <si>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</si>
  <si>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</si>
  <si>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</si>
  <si>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</si>
  <si>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</si>
  <si>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</si>
  <si>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</si>
  <si>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</si>
  <si>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</si>
  <si>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</si>
  <si>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</si>
  <si>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</si>
  <si>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</si>
  <si>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</si>
  <si>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</si>
  <si>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</si>
  <si>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</si>
  <si>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</si>
  <si>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</si>
  <si>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</si>
  <si>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</si>
  <si>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</si>
  <si>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</si>
  <si>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</si>
  <si>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</si>
  <si>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</si>
  <si>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</si>
  <si>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</si>
  <si>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</si>
  <si>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</si>
  <si>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</si>
  <si>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</si>
  <si>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</si>
  <si>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</si>
  <si>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</si>
  <si>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</si>
  <si>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</si>
  <si>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</si>
  <si>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</si>
  <si>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</si>
  <si>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</si>
  <si>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</si>
  <si>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</si>
  <si>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</si>
  <si>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</si>
  <si>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</si>
  <si>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</si>
  <si>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</si>
  <si>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</si>
  <si>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</si>
  <si>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</si>
  <si>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</si>
  <si>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</si>
  <si>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</si>
  <si>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</si>
  <si>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</si>
  <si>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</si>
  <si>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</si>
  <si>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</si>
  <si>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</si>
  <si>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</si>
  <si>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</si>
  <si>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</si>
  <si>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</si>
  <si>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</si>
  <si>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</si>
  <si>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</si>
  <si>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</si>
  <si>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</si>
  <si>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</si>
  <si>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</si>
  <si>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</si>
  <si>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</si>
  <si>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</si>
  <si>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</si>
  <si>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</si>
  <si>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</si>
  <si>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</si>
  <si>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</si>
  <si>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</si>
  <si>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</si>
  <si>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</si>
  <si>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</si>
  <si>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</si>
  <si>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</si>
  <si>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</si>
  <si>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</si>
  <si>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</si>
  <si>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</si>
  <si>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</si>
  <si>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</si>
  <si>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</si>
  <si>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</si>
  <si>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</si>
  <si>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</si>
  <si>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</si>
  <si>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</si>
  <si>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</si>
  <si>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</si>
  <si>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</si>
  <si>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</si>
  <si>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</si>
  <si>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</si>
  <si>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</si>
  <si>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</si>
  <si>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</si>
  <si>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</si>
  <si>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</si>
  <si>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</si>
  <si>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</si>
  <si>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</si>
  <si>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</si>
  <si>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</si>
  <si>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</si>
  <si>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</si>
  <si>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</si>
  <si>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</si>
  <si>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</si>
  <si>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</si>
  <si>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</si>
  <si>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</si>
  <si>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</si>
  <si>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</si>
  <si>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</si>
  <si>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</si>
  <si>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</si>
  <si>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</si>
  <si>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</si>
  <si>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</si>
  <si>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</si>
  <si>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</si>
  <si>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</si>
  <si>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</si>
  <si>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</si>
  <si>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</si>
  <si>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</si>
  <si>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</si>
  <si>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</si>
  <si>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</si>
  <si>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</si>
  <si>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</si>
  <si>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</si>
  <si>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</si>
  <si>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</si>
  <si>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</si>
  <si>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</si>
  <si>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</si>
  <si>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</si>
  <si>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</si>
  <si>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</si>
  <si>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</si>
  <si>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</si>
  <si>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</si>
  <si>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</si>
  <si>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</si>
  <si>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</si>
  <si>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</si>
  <si>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</si>
  <si>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</si>
  <si>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</si>
  <si>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</si>
  <si>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</si>
  <si>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</si>
  <si>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</si>
  <si>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</si>
  <si>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</si>
  <si>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</si>
  <si>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</si>
  <si>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</si>
  <si>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</si>
  <si>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</si>
  <si>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</si>
  <si>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</si>
  <si>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</si>
  <si>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</si>
  <si>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</si>
  <si>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</si>
  <si>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</si>
  <si>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</si>
  <si>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</si>
  <si>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</si>
  <si>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</si>
  <si>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</si>
  <si>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</si>
  <si>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</si>
  <si>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</si>
  <si>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</si>
  <si>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</si>
  <si>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</si>
  <si>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</si>
  <si>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</si>
  <si>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</si>
  <si>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</si>
  <si>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</si>
  <si>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</si>
  <si>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</si>
  <si>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</si>
  <si>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</si>
  <si>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</si>
  <si>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</si>
  <si>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</si>
  <si>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</si>
  <si>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</si>
  <si>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</si>
  <si>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</si>
  <si>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</si>
  <si>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</si>
  <si>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</si>
  <si>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</si>
  <si>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</si>
  <si>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</si>
  <si>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</si>
  <si>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</si>
  <si>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</si>
  <si>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</si>
  <si>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</si>
  <si>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</si>
  <si>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</si>
  <si>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</si>
  <si>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</si>
  <si>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</si>
  <si>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</si>
  <si>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</si>
  <si>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</si>
  <si>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</si>
  <si>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</si>
  <si>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</si>
  <si>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</si>
  <si>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</si>
  <si>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</si>
  <si>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</si>
  <si>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</si>
  <si>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</si>
  <si>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</si>
  <si>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</si>
  <si>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</si>
  <si>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</si>
  <si>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</si>
  <si>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</si>
  <si>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</si>
  <si>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</si>
  <si>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</si>
  <si>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</si>
  <si>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</si>
  <si>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</si>
  <si>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</si>
  <si>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</si>
  <si>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</si>
  <si>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</si>
  <si>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</si>
  <si>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</si>
  <si>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</si>
  <si>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</si>
  <si>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</si>
  <si>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</si>
  <si>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</si>
  <si>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</si>
  <si>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</si>
  <si>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</si>
  <si>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</si>
  <si>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</si>
  <si>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</si>
  <si>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</si>
  <si>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</si>
  <si>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</si>
  <si>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</si>
  <si>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</si>
  <si>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</si>
  <si>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</si>
  <si>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</si>
  <si>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</si>
  <si>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</si>
  <si>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</si>
  <si>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</si>
  <si>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</si>
  <si>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</si>
  <si>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</si>
  <si>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</si>
  <si>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</si>
  <si>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</si>
  <si>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</si>
  <si>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</si>
  <si>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</si>
  <si>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</si>
  <si>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</si>
  <si>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</si>
  <si>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</si>
  <si>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</si>
  <si>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</si>
  <si>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</si>
  <si>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</si>
  <si>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</si>
  <si>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</si>
  <si>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</si>
  <si>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</si>
  <si>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</si>
  <si>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</si>
  <si>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</si>
  <si>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</si>
  <si>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</si>
  <si>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</si>
  <si>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</si>
  <si>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</si>
  <si>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</si>
  <si>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</si>
  <si>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</si>
  <si>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</si>
  <si>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</si>
  <si>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</si>
  <si>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</si>
  <si>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</si>
  <si>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</si>
  <si>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</si>
  <si>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</si>
  <si>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</si>
  <si>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</si>
  <si>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</si>
  <si>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</si>
  <si>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</si>
  <si>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</si>
  <si>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</si>
  <si>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</si>
  <si>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</si>
  <si>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</si>
  <si>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</si>
  <si>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</si>
  <si>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</si>
  <si>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</si>
  <si>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</si>
  <si>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</si>
  <si>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</si>
  <si>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</si>
  <si>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</si>
  <si>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</si>
  <si>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</si>
  <si>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</si>
  <si>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</si>
  <si>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</si>
  <si>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</si>
  <si>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</si>
  <si>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</si>
  <si>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</si>
  <si>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</si>
  <si>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</si>
  <si>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</si>
  <si>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</si>
  <si>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</si>
  <si>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</si>
  <si>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</si>
  <si>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</si>
  <si>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</si>
  <si>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</si>
  <si>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</si>
  <si>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</si>
  <si>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</si>
  <si>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</si>
  <si>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</si>
  <si>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</si>
  <si>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</si>
  <si>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</si>
  <si>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</si>
  <si>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</si>
  <si>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</si>
  <si>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</si>
  <si>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</si>
  <si>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</si>
  <si>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</si>
  <si>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</si>
  <si>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</si>
  <si>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</si>
  <si>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</si>
  <si>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</si>
  <si>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</si>
  <si>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</si>
  <si>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</si>
  <si>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</si>
  <si>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</si>
  <si>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</si>
  <si>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</si>
  <si>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</si>
  <si>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</si>
  <si>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</si>
  <si>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</si>
  <si>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</si>
  <si>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</si>
  <si>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</si>
  <si>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</si>
  <si>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</si>
  <si>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</si>
  <si>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</si>
  <si>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</si>
  <si>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</si>
  <si>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</si>
  <si>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</si>
  <si>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</si>
  <si>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</si>
  <si>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</si>
  <si>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</si>
  <si>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</si>
  <si>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</si>
  <si>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</si>
  <si>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</si>
  <si>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</si>
  <si>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</si>
  <si>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</si>
  <si>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</si>
  <si>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</si>
  <si>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</si>
  <si>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</si>
  <si>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</si>
  <si>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</si>
  <si>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</si>
  <si>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</si>
  <si>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</si>
  <si>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</si>
  <si>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</si>
  <si>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</si>
  <si>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</si>
  <si>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</si>
  <si>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</si>
  <si>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</si>
  <si>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</si>
  <si>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</si>
  <si>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</si>
  <si>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</si>
  <si>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</si>
  <si>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</si>
  <si>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</si>
  <si>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</si>
  <si>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</si>
  <si>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</si>
  <si>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</si>
  <si>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</si>
  <si>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</si>
  <si>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</si>
  <si>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</si>
  <si>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</si>
  <si>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</si>
  <si>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</si>
  <si>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</si>
  <si>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</si>
  <si>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</si>
  <si>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</si>
  <si>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</si>
  <si>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</si>
  <si>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</si>
  <si>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</si>
  <si>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</si>
  <si>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</si>
  <si>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</si>
  <si>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</si>
  <si>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</si>
  <si>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</si>
  <si>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</si>
  <si>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</si>
  <si>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</si>
  <si>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</si>
  <si>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</si>
  <si>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</si>
  <si>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</si>
  <si>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</si>
  <si>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</si>
  <si>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</si>
  <si>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</si>
  <si>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</si>
  <si>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</si>
  <si>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</si>
  <si>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</si>
  <si>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</si>
  <si>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</si>
  <si>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</si>
  <si>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</si>
  <si>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</si>
  <si>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</si>
  <si>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</si>
  <si>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</si>
  <si>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</si>
  <si>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</si>
  <si>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</si>
  <si>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</si>
  <si>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</si>
  <si>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</si>
  <si>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</si>
  <si>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</si>
  <si>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</si>
  <si>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</si>
  <si>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</si>
  <si>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</si>
  <si>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</si>
  <si>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</si>
  <si>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</si>
  <si>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</si>
  <si>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</si>
  <si>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</si>
  <si>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</si>
  <si>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</si>
  <si>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</si>
  <si>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</si>
  <si>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</si>
  <si>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</si>
  <si>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</si>
  <si>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</si>
  <si>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</si>
  <si>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</si>
  <si>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</si>
  <si>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</si>
  <si>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</si>
  <si>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</si>
  <si>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</si>
  <si>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</si>
  <si>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</si>
  <si>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</si>
  <si>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</si>
  <si>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</si>
  <si>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</si>
  <si>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</si>
  <si>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</si>
  <si>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</si>
  <si>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</si>
  <si>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</si>
  <si>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</si>
  <si>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</si>
  <si>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</si>
  <si>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</si>
  <si>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</si>
  <si>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</si>
  <si>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</si>
  <si>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</si>
  <si>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</si>
  <si>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</si>
  <si>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</si>
  <si>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</si>
  <si>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</si>
  <si>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</si>
  <si>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</si>
  <si>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</si>
  <si>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</si>
  <si>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</si>
  <si>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</si>
  <si>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</si>
  <si>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</si>
  <si>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</si>
  <si>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</si>
  <si>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</si>
  <si>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</si>
  <si>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</si>
  <si>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</si>
  <si>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</si>
  <si>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</si>
  <si>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</si>
  <si>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</si>
  <si>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</si>
  <si>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</si>
  <si>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</si>
  <si>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</si>
  <si>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</si>
  <si>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</si>
  <si>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</si>
  <si>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</si>
  <si>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</si>
  <si>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</si>
  <si>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</si>
  <si>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</si>
  <si>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</si>
  <si>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</si>
  <si>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</si>
  <si>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</si>
  <si>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</si>
  <si>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</si>
  <si>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</si>
  <si>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</si>
  <si>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</si>
  <si>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</si>
  <si>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</si>
  <si>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</si>
  <si>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</si>
  <si>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</si>
  <si>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</si>
  <si>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</si>
  <si>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</si>
  <si>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</si>
  <si>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</si>
  <si>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</si>
  <si>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</si>
  <si>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</si>
  <si>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</si>
  <si>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</si>
  <si>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</si>
  <si>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</si>
  <si>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</si>
  <si>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</si>
  <si>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</si>
  <si>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</si>
  <si>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</si>
  <si>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</si>
  <si>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</si>
  <si>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</si>
  <si>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</si>
  <si>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</si>
  <si>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</si>
  <si>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</si>
  <si>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</si>
  <si>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</si>
  <si>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</si>
  <si>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</si>
  <si>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</si>
  <si>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</si>
  <si>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</si>
  <si>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</si>
  <si>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</si>
  <si>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</si>
  <si>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</si>
  <si>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</si>
  <si>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</si>
  <si>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</si>
  <si>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</si>
  <si>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</si>
  <si>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</si>
  <si>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</si>
  <si>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</si>
  <si>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</si>
  <si>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</si>
  <si>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</si>
  <si>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</si>
  <si>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</si>
  <si>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</si>
  <si>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</si>
  <si>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</si>
  <si>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</si>
  <si>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</si>
  <si>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</si>
  <si>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</si>
  <si>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</si>
  <si>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</si>
  <si>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</si>
  <si>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</si>
  <si>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</si>
  <si>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</si>
  <si>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</si>
  <si>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</si>
  <si>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</si>
  <si>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</si>
  <si>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</si>
  <si>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</si>
  <si>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</si>
  <si>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</si>
  <si>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</si>
  <si>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</si>
  <si>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</si>
  <si>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</si>
  <si>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</si>
  <si>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</si>
  <si>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</si>
  <si>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</si>
  <si>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</si>
  <si>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</si>
  <si>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</si>
  <si>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</si>
  <si>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</si>
  <si>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</si>
  <si>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</si>
  <si>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</si>
  <si>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</si>
  <si>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</si>
  <si>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</si>
  <si>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</si>
  <si>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</si>
  <si>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</si>
  <si>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</si>
  <si>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</si>
  <si>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</si>
  <si>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</si>
  <si>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</si>
  <si>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</si>
  <si>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</si>
  <si>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</si>
  <si>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</si>
  <si>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</si>
  <si>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</si>
  <si>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</si>
  <si>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</si>
  <si>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</si>
  <si>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</si>
  <si>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</si>
  <si>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</si>
  <si>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</si>
  <si>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</si>
  <si>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</si>
  <si>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</si>
  <si>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</si>
  <si>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</si>
  <si>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</si>
  <si>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</si>
  <si>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</si>
  <si>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</si>
  <si>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</si>
  <si>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</si>
  <si>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</si>
  <si>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</si>
  <si>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</si>
  <si>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</si>
  <si>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</si>
  <si>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</si>
  <si>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</si>
  <si>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</si>
  <si>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</si>
  <si>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</si>
  <si>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</si>
  <si>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</si>
  <si>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</si>
  <si>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</si>
  <si>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</si>
  <si>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</si>
  <si>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</si>
  <si>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</si>
  <si>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</si>
  <si>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</si>
  <si>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</si>
  <si>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</si>
  <si>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</si>
  <si>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</si>
  <si>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</si>
  <si>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</si>
  <si>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</si>
  <si>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</si>
  <si>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</si>
  <si>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</si>
  <si>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</si>
  <si>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</si>
  <si>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</si>
  <si>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</si>
  <si>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</si>
  <si>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</si>
  <si>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</si>
  <si>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</si>
  <si>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</si>
  <si>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</si>
  <si>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</si>
  <si>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</si>
  <si>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</si>
  <si>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</si>
  <si>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</si>
  <si>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</si>
  <si>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</si>
  <si>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</si>
  <si>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</si>
  <si>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</si>
  <si>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</si>
  <si>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</si>
  <si>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</si>
  <si>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</si>
  <si>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</si>
  <si>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</si>
  <si>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</si>
  <si>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</si>
  <si>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</si>
  <si>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</si>
  <si>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</si>
  <si>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</si>
  <si>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</si>
  <si>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</si>
  <si>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</si>
  <si>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</si>
  <si>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</si>
  <si>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</si>
  <si>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</si>
  <si>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</si>
  <si>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</si>
  <si>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</si>
  <si>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</si>
  <si>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</si>
  <si>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</si>
  <si>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</si>
  <si>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</si>
  <si>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</si>
  <si>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</si>
  <si>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</si>
  <si>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</si>
  <si>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</si>
  <si>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</si>
  <si>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</si>
  <si>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</si>
  <si>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</si>
  <si>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</si>
  <si>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</si>
  <si>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</si>
  <si>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</si>
  <si>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</si>
  <si>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</si>
  <si>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</si>
  <si>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</si>
  <si>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</si>
  <si>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</si>
  <si>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</si>
  <si>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</si>
  <si>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</si>
  <si>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</si>
  <si>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</si>
  <si>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</si>
  <si>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</si>
  <si>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</si>
  <si>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</si>
  <si>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</si>
  <si>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</si>
  <si>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</si>
  <si>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</si>
  <si>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</si>
  <si>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</si>
  <si>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</si>
  <si>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</si>
  <si>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</si>
  <si>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</si>
  <si>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</si>
  <si>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</si>
  <si>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</si>
  <si>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</si>
  <si>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</si>
  <si>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</si>
  <si>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</si>
  <si>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</si>
  <si>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</si>
  <si>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</si>
  <si>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</si>
  <si>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</si>
  <si>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</si>
  <si>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</si>
  <si>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</si>
  <si>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</si>
  <si>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</si>
  <si>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</si>
  <si>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</si>
  <si>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</si>
  <si>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</si>
  <si>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</si>
  <si>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</si>
  <si>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</si>
  <si>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</si>
  <si>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</si>
  <si>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</si>
  <si>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</si>
  <si>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</si>
  <si>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</si>
  <si>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</si>
  <si>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</si>
  <si>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</si>
  <si>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</si>
  <si>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</si>
  <si>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</si>
  <si>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</si>
  <si>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</si>
  <si>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</si>
  <si>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</si>
  <si>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</si>
  <si>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</si>
  <si>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</si>
  <si>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</si>
  <si>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</si>
  <si>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</si>
  <si>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</si>
  <si>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</si>
  <si>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</si>
  <si>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</si>
  <si>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</si>
  <si>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</si>
  <si>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</si>
  <si>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</si>
  <si>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</si>
  <si>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</si>
  <si>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</si>
  <si>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</si>
  <si>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</si>
  <si>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</si>
  <si>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</si>
  <si>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</si>
  <si>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</si>
  <si>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</si>
  <si>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</si>
  <si>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</si>
  <si>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</si>
  <si>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</si>
  <si>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</si>
  <si>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</si>
  <si>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</si>
  <si>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</si>
  <si>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</si>
  <si>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</si>
  <si>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</si>
  <si>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</si>
  <si>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</si>
  <si>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</si>
  <si>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</si>
  <si>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</si>
  <si>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</si>
  <si>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</si>
  <si>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</si>
  <si>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</si>
  <si>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</si>
  <si>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</si>
  <si>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</si>
  <si>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</si>
  <si>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</si>
  <si>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</si>
  <si>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</si>
  <si>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</si>
  <si>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</si>
  <si>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</si>
  <si>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</si>
  <si>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</si>
  <si>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</si>
  <si>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</si>
  <si>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</si>
  <si>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</si>
  <si>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</si>
  <si>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</si>
  <si>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</si>
  <si>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</si>
  <si>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</si>
  <si>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</si>
  <si>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</si>
  <si>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</si>
  <si>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IXTLAHUACÁN DE LOS MEMBRILLOS</t>
  </si>
  <si>
    <t>DEL 1 AL 31 DE DICIEMBRE DE 2021</t>
  </si>
  <si>
    <t>LIC. JOSE HERIBERTO GARCIA MURILLO</t>
  </si>
  <si>
    <t>LAE GUILLERMO RAMIREZ HERNANDEZ</t>
  </si>
  <si>
    <t>PRESIDENTE MUNICIPAL</t>
  </si>
  <si>
    <t>ENCARGADO DE LA HACIENDA MUNICIPAL</t>
  </si>
  <si>
    <t>ASEJ2021-12-25-01-2022-1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</si>
</sst>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32" workbookViewId="0">
      <selection activeCell="P552" sqref="P552:AF55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47926534.349999994</v>
      </c>
      <c r="AY7" s="12">
        <f>AY8+AY29+AY35+AY40+AY72+AY81+AY102+AY114</f>
        <v>57395095.68999999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24766411.890000001</v>
      </c>
      <c r="AY8" s="14">
        <f>AY9+AY11+AY15+AY16+AY17+AY18+AY19+AY25+AY27</f>
        <v>22480147.759999998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25000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25000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23378113.289999999</v>
      </c>
      <c r="AY11" s="16">
        <f>SUM(AY12:AY14)</f>
        <v>20505950.199999999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10214969.109999999</v>
      </c>
      <c r="AY12" s="19">
        <v>12025127.43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12857212</v>
      </c>
      <c r="AY13" s="19">
        <v>8196073.9800000004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305932.18</v>
      </c>
      <c r="AY14" s="19">
        <v>284748.78999999998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1388298.6</v>
      </c>
      <c r="AY19" s="16">
        <f>SUM(AY20:AY24)</f>
        <v>1949197.56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719366.86</v>
      </c>
      <c r="AY20" s="19">
        <v>1153475.23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661104.66</v>
      </c>
      <c r="AY22" s="19">
        <v>789788.06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7827.08</v>
      </c>
      <c r="AY23" s="19">
        <v>5934.27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18420404.989999995</v>
      </c>
      <c r="AY40" s="14">
        <f>AY41+AY46+AY47+AY62+AY68+AY70</f>
        <v>27369231.309999995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544086.65</v>
      </c>
      <c r="AY41" s="16">
        <f>SUM(AY42:AY45)</f>
        <v>502349.33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19317.34</v>
      </c>
      <c r="AY42" s="19">
        <v>1360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507019.31</v>
      </c>
      <c r="AY44" s="19">
        <v>481289.33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17750</v>
      </c>
      <c r="AY45" s="19">
        <v>19700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17868218.339999996</v>
      </c>
      <c r="AY47" s="16">
        <f>SUM(AY48:AY61)</f>
        <v>26811591.979999997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1820224.56</v>
      </c>
      <c r="AY48" s="19">
        <v>2365795.39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516482.73</v>
      </c>
      <c r="AY49" s="19">
        <v>451916.2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11638649.85</v>
      </c>
      <c r="AY50" s="19">
        <v>20381184.239999998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8963.6200000000008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588165.12</v>
      </c>
      <c r="AY52" s="19">
        <v>564982.31999999995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6833.95</v>
      </c>
      <c r="AY53" s="19">
        <v>346340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18974.34</v>
      </c>
      <c r="AY55" s="19">
        <v>19493.080000000002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573499</v>
      </c>
      <c r="AY56" s="19">
        <v>623988.88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962</v>
      </c>
      <c r="AY57" s="19">
        <v>0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77555.5</v>
      </c>
      <c r="AY58" s="19">
        <v>77258.320000000007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564464.25</v>
      </c>
      <c r="AY59" s="19">
        <v>374320.25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1105334.6499999999</v>
      </c>
      <c r="AY60" s="19">
        <v>1044751.02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948108.77</v>
      </c>
      <c r="AY61" s="19">
        <v>561562.28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8100</v>
      </c>
      <c r="AY62" s="16">
        <f>SUM(AY63:AY67)</f>
        <v>55290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8100</v>
      </c>
      <c r="AY67" s="19">
        <v>55290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496027.03</v>
      </c>
      <c r="AY72" s="14">
        <f>AY73+AY76+AY77+AY78+AY80</f>
        <v>348260.9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496027.03</v>
      </c>
      <c r="AY73" s="16">
        <f>SUM(AY74:AY75)</f>
        <v>347860.9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496027.03</v>
      </c>
      <c r="AY74" s="19">
        <v>347860.9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0</v>
      </c>
      <c r="AY75" s="19">
        <v>0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400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400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4243690.4400000004</v>
      </c>
      <c r="AY81" s="14">
        <f>AY82+AY83+AY85+AY87+AY89+AY91+AY93+AY94+AY100</f>
        <v>7192455.7199999997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24545.52</v>
      </c>
      <c r="AY83" s="16">
        <f>SUM(AY84)</f>
        <v>159773.9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24545.52</v>
      </c>
      <c r="AY84" s="19">
        <v>159773.9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3522069</v>
      </c>
      <c r="AY87" s="16">
        <f>SUM(AY88)</f>
        <v>6476768.96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3522069</v>
      </c>
      <c r="AY88" s="19">
        <v>6476768.96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273851.53999999998</v>
      </c>
      <c r="AY91" s="16">
        <f>SUM(AY92)</f>
        <v>466893.72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273851.53999999998</v>
      </c>
      <c r="AY92" s="19">
        <v>466893.72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423224.38</v>
      </c>
      <c r="AY100" s="16">
        <f>SUM(AY101)</f>
        <v>89019.14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423224.38</v>
      </c>
      <c r="AY101" s="19">
        <v>89019.14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5000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5000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5000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129555263.85000002</v>
      </c>
      <c r="AY117" s="12">
        <f>AY118+AY149</f>
        <v>113446569.17999999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129555263.85000002</v>
      </c>
      <c r="AY118" s="14">
        <f>AY119+AY132+AY135+AY140+AY146</f>
        <v>113446569.17999999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70940265.110000014</v>
      </c>
      <c r="AY119" s="16">
        <f>SUM(AY120:AY131)</f>
        <v>62754921.559999995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44881621.240000002</v>
      </c>
      <c r="AY120" s="19">
        <v>41080313.229999997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14475671.25</v>
      </c>
      <c r="AY121" s="19">
        <v>4500882.7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2742799.45</v>
      </c>
      <c r="AY122" s="19">
        <v>3012745.01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845892.7</v>
      </c>
      <c r="AY123" s="19">
        <v>5878972.6100000003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2739989.07</v>
      </c>
      <c r="AY125" s="19">
        <v>2733713.01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5254291.4000000004</v>
      </c>
      <c r="AY131" s="19">
        <v>5548295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52026901.740000002</v>
      </c>
      <c r="AY132" s="16">
        <f>SUM(AY133:AY134)</f>
        <v>44955222.509999998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6755094.4199999999</v>
      </c>
      <c r="AY133" s="19">
        <v>6868199.2999999998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45271807.32</v>
      </c>
      <c r="AY134" s="19">
        <v>38087023.210000001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5178854.4000000004</v>
      </c>
      <c r="AY135" s="16">
        <f>SUM(AY136:AY139)</f>
        <v>4715591.22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5178854.4000000004</v>
      </c>
      <c r="AY139" s="19">
        <v>4715591.22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1409242.6</v>
      </c>
      <c r="AY140" s="16">
        <f>SUM(AY141:AY145)</f>
        <v>1020833.8899999999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999.09</v>
      </c>
      <c r="AY141" s="19">
        <v>1777.6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123995.52</v>
      </c>
      <c r="AY142" s="19">
        <v>877199.61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1284247.99</v>
      </c>
      <c r="AY143" s="19">
        <v>141856.68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177481798.20000002</v>
      </c>
      <c r="AY184" s="26">
        <f>AY7+AY117+AY161</f>
        <v>170841664.86999997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113655975.06</v>
      </c>
      <c r="AY186" s="12">
        <f>AY187+AY222+AY287</f>
        <v>95511400.970000014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46613709.710000001</v>
      </c>
      <c r="AY187" s="14">
        <f>AY188+AY193+AY198+AY207+AY212+AY219</f>
        <v>46101365.38000001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34828235.030000001</v>
      </c>
      <c r="AY188" s="16">
        <f>SUM(AY189:AY192)</f>
        <v>33056405.520000003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3106240.8</v>
      </c>
      <c r="AY189" s="19">
        <v>2807913.6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31721994.23</v>
      </c>
      <c r="AY191" s="19">
        <v>30248491.920000002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1682827.55</v>
      </c>
      <c r="AY193" s="16">
        <f>SUM(AY194:AY197)</f>
        <v>1390627.6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1682827.55</v>
      </c>
      <c r="AY195" s="19">
        <v>1390627.6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6532956.7399999993</v>
      </c>
      <c r="AY198" s="16">
        <f>SUM(AY199:AY206)</f>
        <v>6542059.1999999993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6165720.5999999996</v>
      </c>
      <c r="AY200" s="19">
        <v>6220497.7199999997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367236.14</v>
      </c>
      <c r="AY201" s="19">
        <v>321561.48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588160.59</v>
      </c>
      <c r="AY212" s="16">
        <f>SUM(AY213:AY218)</f>
        <v>517082.97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588160.59</v>
      </c>
      <c r="AY214" s="19">
        <v>517082.97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2981529.8</v>
      </c>
      <c r="AY219" s="16">
        <v>4595190.09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2981529.8</v>
      </c>
      <c r="AY220" s="19">
        <v>4595190.09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28176254.030000001</v>
      </c>
      <c r="AY222" s="14">
        <f>AY223+AY232+AY236+AY246+AY256+AY264+AY267+AY273+AY277</f>
        <v>22707230.030000001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2392442.6799999997</v>
      </c>
      <c r="AY223" s="16">
        <f>SUM(AY224:AY231)</f>
        <v>1809445.62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1123720.77</v>
      </c>
      <c r="AY224" s="19">
        <v>268136.38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608826.97</v>
      </c>
      <c r="AY225" s="19">
        <v>381600.19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7277.43</v>
      </c>
      <c r="AY227" s="19">
        <v>107883.01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139677.24</v>
      </c>
      <c r="AY228" s="19">
        <v>346594.08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311644.27</v>
      </c>
      <c r="AY229" s="19">
        <v>409716.22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201296</v>
      </c>
      <c r="AY231" s="19">
        <v>295515.74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409034.38</v>
      </c>
      <c r="AY232" s="16">
        <f>SUM(AY233:AY235)</f>
        <v>484337.5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409034.38</v>
      </c>
      <c r="AY233" s="19">
        <v>479426.5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4911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2974355.96</v>
      </c>
      <c r="AY246" s="16">
        <f>SUM(AY247:AY255)</f>
        <v>3256515.2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348000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66787.75</v>
      </c>
      <c r="AY248" s="19">
        <v>14093.95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896920.77</v>
      </c>
      <c r="AY252" s="19">
        <v>886809.29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622216.05000000005</v>
      </c>
      <c r="AY254" s="19">
        <v>1023493.3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1040431.39</v>
      </c>
      <c r="AY255" s="19">
        <v>1332118.6599999999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2443984.7100000004</v>
      </c>
      <c r="AY256" s="16">
        <f>SUM(AY257:AY263)</f>
        <v>2603480.63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419126.47</v>
      </c>
      <c r="AY258" s="19">
        <v>153502.57999999999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1617425.36</v>
      </c>
      <c r="AY259" s="19">
        <v>1843429.83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331364.43</v>
      </c>
      <c r="AY260" s="19">
        <v>571106.22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76068.45</v>
      </c>
      <c r="AY263" s="19">
        <v>35442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17189280.199999999</v>
      </c>
      <c r="AY264" s="16">
        <f>SUM(AY265:AY266)</f>
        <v>12591500.390000001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17189280.199999999</v>
      </c>
      <c r="AY265" s="19">
        <v>12591500.390000001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607108.80000000005</v>
      </c>
      <c r="AY267" s="16">
        <f>SUM(AY268:AY272)</f>
        <v>171279.81999999998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453475.79</v>
      </c>
      <c r="AY268" s="19">
        <v>134223.82999999999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110000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41946</v>
      </c>
      <c r="AY270" s="19">
        <v>37055.99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1687.01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90306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90306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2069741.2999999998</v>
      </c>
      <c r="AY277" s="16">
        <f>SUM(AY278:AY286)</f>
        <v>1790670.8699999999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158817.01</v>
      </c>
      <c r="AY278" s="19">
        <v>56547.75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53076.81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19040.57</v>
      </c>
      <c r="AY281" s="19">
        <v>78312.38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1544690.93</v>
      </c>
      <c r="AY283" s="19">
        <v>1347454.77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294115.98</v>
      </c>
      <c r="AY285" s="19">
        <v>308355.96999999997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38866011.32</v>
      </c>
      <c r="AY287" s="14">
        <f>AY288+AY298+AY308+AY318+AY328+AY338+AY346+AY356+AY362</f>
        <v>26702805.560000002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12262393.93</v>
      </c>
      <c r="AY288" s="16">
        <v>12320321.76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11739897.49</v>
      </c>
      <c r="AY289" s="19">
        <v>11792236.220000001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185180</v>
      </c>
      <c r="AY290" s="19">
        <v>216941.1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125179.15</v>
      </c>
      <c r="AY292" s="19">
        <v>42569.96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212137.29</v>
      </c>
      <c r="AY295" s="19">
        <v>268574.48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630278.16</v>
      </c>
      <c r="AY298" s="16">
        <f>SUM(AY299:AY307)</f>
        <v>609017.72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196800</v>
      </c>
      <c r="AY300" s="19">
        <v>263000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251108.2</v>
      </c>
      <c r="AY301" s="19">
        <v>149616.25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66369.960000000006</v>
      </c>
      <c r="AY303" s="19">
        <v>13340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116000</v>
      </c>
      <c r="AY304" s="19">
        <v>183061.47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849986.41</v>
      </c>
      <c r="AY308" s="16">
        <f>SUM(AY309:AY317)</f>
        <v>960769.59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139200</v>
      </c>
      <c r="AY312" s="19">
        <v>34800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7000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710786.41</v>
      </c>
      <c r="AY317" s="19">
        <v>918969.59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1010099.03</v>
      </c>
      <c r="AY318" s="16">
        <f>SUM(AY319:AY327)</f>
        <v>522095.25999999995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181091.66</v>
      </c>
      <c r="AY319" s="19">
        <v>144767.04999999999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96914.91</v>
      </c>
      <c r="AY322" s="19">
        <v>29962.799999999999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732092.46</v>
      </c>
      <c r="AY323" s="19">
        <v>347365.41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21550846.259999998</v>
      </c>
      <c r="AY328" s="16">
        <f>SUM(AY329:AY337)</f>
        <v>10518649.380000003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11388144.470000001</v>
      </c>
      <c r="AY329" s="19">
        <v>4884448.33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31081</v>
      </c>
      <c r="AY330" s="19">
        <v>33986.400000000001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1955480.95</v>
      </c>
      <c r="AY331" s="19">
        <v>407968.59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7520633.1699999999</v>
      </c>
      <c r="AY333" s="19">
        <v>4017781.97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632854.77</v>
      </c>
      <c r="AY335" s="19">
        <v>1166355.29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22651.9</v>
      </c>
      <c r="AY336" s="19">
        <v>3108.8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5000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624970.21</v>
      </c>
      <c r="AY338" s="16">
        <f>SUM(AY339:AY345)</f>
        <v>254255.23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607084.19999999995</v>
      </c>
      <c r="AY339" s="19">
        <v>214042.01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17886.009999999998</v>
      </c>
      <c r="AY344" s="19">
        <v>40213.22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8000</v>
      </c>
      <c r="AY346" s="16">
        <f>SUM(AY347:AY355)</f>
        <v>9720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6800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8000</v>
      </c>
      <c r="AY351" s="19">
        <v>2920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1308356.48</v>
      </c>
      <c r="AY356" s="16">
        <f>SUM(AY357:AY361)</f>
        <v>470469.66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1308356.48</v>
      </c>
      <c r="AY358" s="19">
        <v>470469.66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621080.84</v>
      </c>
      <c r="AY362" s="16">
        <f>SUM(AY363:AY371)</f>
        <v>1037506.96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87910</v>
      </c>
      <c r="AY363" s="19">
        <v>79040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409455.7</v>
      </c>
      <c r="AY364" s="19">
        <v>62376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7411</v>
      </c>
      <c r="AY367" s="19">
        <v>546009.59999999998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116304.14</v>
      </c>
      <c r="AY368" s="19">
        <v>350081.36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13670736.129999999</v>
      </c>
      <c r="AY372" s="12">
        <f>AY373+AY385+AY391+AY403+AY416+AY423+AY433+AY436+AY447</f>
        <v>13984283.59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13217888.799999999</v>
      </c>
      <c r="AY385" s="14">
        <f>AY386+AY390</f>
        <v>13316345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123065.52</v>
      </c>
      <c r="AY386" s="16">
        <f>SUM(AY387:AY389)</f>
        <v>56345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123065.52</v>
      </c>
      <c r="AY387" s="19">
        <v>56345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13094823.279999999</v>
      </c>
      <c r="AY390" s="16">
        <v>13260000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247252.77</v>
      </c>
      <c r="AY403" s="14">
        <f>AY404+AY406+AY408+AY414</f>
        <v>408512.4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161898.51999999999</v>
      </c>
      <c r="AY404" s="16">
        <f>SUM(AY405)</f>
        <v>122740.04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161898.51999999999</v>
      </c>
      <c r="AY405" s="19">
        <v>122740.04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64040.19</v>
      </c>
      <c r="AY406" s="16">
        <f>SUM(AY407)</f>
        <v>94359.96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64040.19</v>
      </c>
      <c r="AY407" s="19">
        <v>94359.96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21314.06</v>
      </c>
      <c r="AY408" s="16">
        <f>SUM(AY409:AY413)</f>
        <v>191412.4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21314.06</v>
      </c>
      <c r="AY409" s="19">
        <v>191412.4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205594.56</v>
      </c>
      <c r="AY416" s="14">
        <f>AY417+AY419+AY421</f>
        <v>259426.19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205594.56</v>
      </c>
      <c r="AY419" s="16">
        <f>SUM(AY420)</f>
        <v>259426.19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205594.56</v>
      </c>
      <c r="AY420" s="19">
        <v>259426.19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1932461.84</v>
      </c>
      <c r="AY477" s="12">
        <f>AY478+AY489+AY494+AY499+AY502</f>
        <v>2465399.23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1932461.84</v>
      </c>
      <c r="AY478" s="14">
        <f>AY479+AY483</f>
        <v>2465399.23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1932461.84</v>
      </c>
      <c r="AY479" s="16">
        <f>SUM(AY480:AY482)</f>
        <v>2465399.23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1932461.84</v>
      </c>
      <c r="AY480" s="19">
        <v>2465399.23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8752309.0600000005</v>
      </c>
      <c r="AY507" s="12">
        <f>AY508+AY517+AY520+AY526+AY528+AY530</f>
        <v>4442001.1400000006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5294117.7300000004</v>
      </c>
      <c r="AY508" s="14">
        <f>SUM(AY509:AY516)</f>
        <v>1781713.1400000001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5080157.07</v>
      </c>
      <c r="AY513" s="16">
        <v>1723253.03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213960.66</v>
      </c>
      <c r="AY515" s="16">
        <v>58460.11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3458191.33</v>
      </c>
      <c r="AY530" s="14">
        <f>SUM(AY531:AY539)</f>
        <v>2660288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3458191.33</v>
      </c>
      <c r="AY539" s="16">
        <v>2660288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43579810.770000003</v>
      </c>
      <c r="AY540" s="12">
        <f>AY541</f>
        <v>33518546.75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43579810.770000003</v>
      </c>
      <c r="AY541" s="14">
        <f>SUM(AY542)</f>
        <v>33518546.75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43579810.770000003</v>
      </c>
      <c r="AY542" s="25">
        <v>33518546.75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181591292.86000001</v>
      </c>
      <c r="AY543" s="29">
        <f>AY186+AY372+AY453+AY477+AY507+AY540</f>
        <v>149921631.68000001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-4109494.6599999964</v>
      </c>
      <c r="AY544" s="30">
        <f>AY184-AY543</f>
        <v>20920033.189999968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zHQ/Acsqs97kks8M67q17T/Toqxj8S7muCctB6spSWAllqsVyMdAmtTqxlu6qzhuU11nQRjCA90yuCvyEoRLgQ==" saltValue="UPXZADTauMd/Lhyb3Mg8w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Administrador</cp:lastModifiedBy>
  <cp:lastPrinted>2022-01-25T14:51:57Z</cp:lastPrinted>
  <dcterms:created xsi:type="dcterms:W3CDTF">2020-01-21T01:41:42Z</dcterms:created>
  <dcterms:modified xsi:type="dcterms:W3CDTF">2022-01-25T14:52:11Z</dcterms:modified>
</cp:coreProperties>
</file>